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mc:AlternateContent xmlns:mc="http://schemas.openxmlformats.org/markup-compatibility/2006">
    <mc:Choice Requires="x15">
      <x15ac:absPath xmlns:x15ac="http://schemas.microsoft.com/office/spreadsheetml/2010/11/ac" url="C:\Users\81802\Documents\"/>
    </mc:Choice>
  </mc:AlternateContent>
  <xr:revisionPtr revIDLastSave="0" documentId="8_{C5401899-42AC-4932-9EF5-E860C4757A9B}" xr6:coauthVersionLast="47" xr6:coauthVersionMax="47" xr10:uidLastSave="{00000000-0000-0000-0000-000000000000}"/>
  <bookViews>
    <workbookView xWindow="-108" yWindow="-108" windowWidth="23256" windowHeight="12576" xr2:uid="{00000000-000D-0000-FFFF-FFFF00000000}"/>
  </bookViews>
  <sheets>
    <sheet name="ルール＆合計" sheetId="1" r:id="rId1"/>
    <sheet name="2015年7月" sheetId="6" r:id="rId2"/>
    <sheet name="2015年8月" sheetId="10" r:id="rId3"/>
    <sheet name="画像" sheetId="7" r:id="rId4"/>
    <sheet name="気づき" sheetId="9" r:id="rId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7" i="1" l="1"/>
  <c r="J17" i="1"/>
  <c r="K17" i="1" s="1"/>
  <c r="L17" i="1"/>
  <c r="I17" i="1"/>
  <c r="G17" i="1"/>
  <c r="H17" i="1" s="1"/>
  <c r="G16" i="1"/>
  <c r="H16" i="1"/>
  <c r="I16" i="1"/>
  <c r="K16" i="1" s="1"/>
  <c r="G15" i="1"/>
  <c r="H15" i="1"/>
  <c r="I15" i="1"/>
  <c r="K15" i="1" s="1"/>
  <c r="J16" i="1"/>
  <c r="J15" i="1"/>
  <c r="D16" i="1"/>
  <c r="L16" i="1"/>
  <c r="D15" i="1"/>
  <c r="L15" i="1"/>
  <c r="G54" i="6"/>
  <c r="H54" i="6"/>
  <c r="I54" i="6"/>
  <c r="J63" i="6"/>
  <c r="G54" i="10"/>
  <c r="H54" i="10"/>
  <c r="I54" i="10"/>
  <c r="J63" i="10"/>
  <c r="D8" i="1"/>
  <c r="G8" i="1"/>
  <c r="H8" i="1" s="1"/>
  <c r="H20" i="1" s="1"/>
  <c r="I8" i="1"/>
  <c r="J8" i="1"/>
  <c r="J20" i="1" s="1"/>
  <c r="L8" i="1"/>
  <c r="L20" i="1" s="1"/>
  <c r="D9" i="1"/>
  <c r="G9" i="1"/>
  <c r="H9" i="1" s="1"/>
  <c r="I9" i="1"/>
  <c r="J9" i="1"/>
  <c r="L9" i="1"/>
  <c r="D10" i="1"/>
  <c r="G10" i="1"/>
  <c r="H10" i="1" s="1"/>
  <c r="I10" i="1"/>
  <c r="J10" i="1"/>
  <c r="L10" i="1"/>
  <c r="D11" i="1"/>
  <c r="G11" i="1"/>
  <c r="H11" i="1" s="1"/>
  <c r="I11" i="1"/>
  <c r="J11" i="1"/>
  <c r="L11" i="1"/>
  <c r="D12" i="1"/>
  <c r="G12" i="1"/>
  <c r="H12" i="1" s="1"/>
  <c r="I12" i="1"/>
  <c r="J12" i="1"/>
  <c r="L12" i="1"/>
  <c r="D13" i="1"/>
  <c r="G13" i="1"/>
  <c r="H13" i="1" s="1"/>
  <c r="I13" i="1"/>
  <c r="J13" i="1"/>
  <c r="L13" i="1"/>
  <c r="D14" i="1"/>
  <c r="G14" i="1"/>
  <c r="H14" i="1" s="1"/>
  <c r="I14" i="1"/>
  <c r="J14" i="1"/>
  <c r="L14" i="1"/>
  <c r="D18" i="1"/>
  <c r="G18" i="1"/>
  <c r="H18" i="1" s="1"/>
  <c r="I18" i="1"/>
  <c r="J18" i="1"/>
  <c r="L18" i="1"/>
  <c r="D19" i="1"/>
  <c r="G19" i="1"/>
  <c r="H19" i="1" s="1"/>
  <c r="I19" i="1"/>
  <c r="J19" i="1"/>
  <c r="L19" i="1"/>
  <c r="B20" i="1"/>
  <c r="C20" i="1"/>
  <c r="E20" i="1"/>
  <c r="F20" i="1"/>
  <c r="K10" i="1" l="1"/>
  <c r="K11" i="1"/>
  <c r="K13" i="1"/>
  <c r="K18" i="1"/>
  <c r="G20" i="1"/>
  <c r="D20" i="1"/>
  <c r="B3" i="1" s="1"/>
  <c r="G3" i="1" s="1"/>
  <c r="K8" i="1"/>
  <c r="K20" i="1" s="1"/>
  <c r="K14" i="1"/>
  <c r="K12" i="1"/>
  <c r="K19" i="1"/>
  <c r="K9" i="1"/>
  <c r="I20" i="1"/>
  <c r="I3" i="1" l="1"/>
</calcChain>
</file>

<file path=xl/sharedStrings.xml><?xml version="1.0" encoding="utf-8"?>
<sst xmlns="http://schemas.openxmlformats.org/spreadsheetml/2006/main" count="198" uniqueCount="116">
  <si>
    <t>※入力</t>
  </si>
  <si>
    <t>初期資金</t>
  </si>
  <si>
    <t>スタート日</t>
  </si>
  <si>
    <t>現在資金</t>
  </si>
  <si>
    <t>損切り</t>
  </si>
  <si>
    <t>資金増減</t>
  </si>
  <si>
    <t>トータル集計</t>
  </si>
  <si>
    <t>集計</t>
  </si>
  <si>
    <t>利益合計</t>
  </si>
  <si>
    <t>損失合計</t>
  </si>
  <si>
    <t>損益</t>
  </si>
  <si>
    <t>利益トレード
回数</t>
  </si>
  <si>
    <t>損失トレード
回数</t>
  </si>
  <si>
    <t>総トレード
回数</t>
  </si>
  <si>
    <t>勝率</t>
  </si>
  <si>
    <t>平均利益</t>
  </si>
  <si>
    <t>平均損失</t>
  </si>
  <si>
    <t>平均利益
/平均損失</t>
  </si>
  <si>
    <t>総利益
/総損失(PF)</t>
  </si>
  <si>
    <t>※リスクリワードレシオ</t>
  </si>
  <si>
    <t>※プロフィットファクター</t>
  </si>
  <si>
    <t>通貨ペア</t>
  </si>
  <si>
    <t>売買</t>
  </si>
  <si>
    <t>数量</t>
  </si>
  <si>
    <t>エントリー手法</t>
  </si>
  <si>
    <t>時間足</t>
  </si>
  <si>
    <t>エントリー日時</t>
  </si>
  <si>
    <t>エントリー価格</t>
  </si>
  <si>
    <t>決済時間足</t>
  </si>
  <si>
    <t>決済日時</t>
  </si>
  <si>
    <t>決済価格</t>
  </si>
  <si>
    <t>決済手法</t>
  </si>
  <si>
    <t>結果</t>
  </si>
  <si>
    <t>利益pips</t>
  </si>
  <si>
    <t>損失pips</t>
  </si>
  <si>
    <t>金額　</t>
  </si>
  <si>
    <t>USD/JPY</t>
  </si>
  <si>
    <t>買い</t>
  </si>
  <si>
    <t>1万通貨</t>
  </si>
  <si>
    <t>PB</t>
  </si>
  <si>
    <t>60分</t>
  </si>
  <si>
    <t>2015.07.02.10:00</t>
  </si>
  <si>
    <t>2015.07.02.15:00</t>
  </si>
  <si>
    <t>ストップ切り上げ</t>
  </si>
  <si>
    <t>勝ち</t>
  </si>
  <si>
    <t>合計</t>
  </si>
  <si>
    <t>トレード詳細データ</t>
  </si>
  <si>
    <t>通貨ペア別エントリー回数</t>
  </si>
  <si>
    <t>Buy</t>
  </si>
  <si>
    <t>Sell</t>
  </si>
  <si>
    <t>トレード期間</t>
  </si>
  <si>
    <t>買いエントリー回数</t>
  </si>
  <si>
    <t>売りエントリー回数</t>
  </si>
  <si>
    <t>合計トレード回数</t>
  </si>
  <si>
    <t>合計勝ち数</t>
  </si>
  <si>
    <t>合計負け数</t>
  </si>
  <si>
    <t>引き分け</t>
  </si>
  <si>
    <t>保留</t>
  </si>
  <si>
    <t>合計利益</t>
  </si>
  <si>
    <t>合計損失</t>
  </si>
  <si>
    <t>合計損益</t>
  </si>
  <si>
    <t>最大連勝数</t>
  </si>
  <si>
    <t>最大連敗数</t>
  </si>
  <si>
    <t>最大DD(pips)</t>
  </si>
  <si>
    <t>エントリー手法別エントリー回数</t>
  </si>
  <si>
    <t>損益pips</t>
  </si>
  <si>
    <t>リベンジャーズ</t>
  </si>
  <si>
    <t>PAリベンジャーズ</t>
  </si>
  <si>
    <t>TJK</t>
  </si>
  <si>
    <t>HIS +1010</t>
  </si>
  <si>
    <t>RF +1010</t>
  </si>
  <si>
    <t>１．今、のあなたの現状を書いてください。</t>
  </si>
  <si>
    <t>（投資歴はどれくらいなのか、現状は勝てているのか負けているか？など）</t>
  </si>
  <si>
    <t>気づき：</t>
  </si>
  <si>
    <t>2011年　　合計</t>
    <phoneticPr fontId="13"/>
  </si>
  <si>
    <t>EUR/JPY</t>
    <phoneticPr fontId="13"/>
  </si>
  <si>
    <t>NO.1</t>
    <phoneticPr fontId="13"/>
  </si>
  <si>
    <t>気づき、</t>
    <rPh sb="0" eb="1">
      <t>キ</t>
    </rPh>
    <phoneticPr fontId="13"/>
  </si>
  <si>
    <t>MAがクロスした直後のPBはルール通りに動く印象がありました。
その際はレンジの見極めなどが必要になってくると思うので、
引き続き環境認識を意識しながら判断材料を増やしていきます。</t>
    <rPh sb="8" eb="10">
      <t>チョクゴ</t>
    </rPh>
    <rPh sb="17" eb="18">
      <t>ドオ</t>
    </rPh>
    <rPh sb="20" eb="21">
      <t>ウゴ</t>
    </rPh>
    <rPh sb="22" eb="24">
      <t>インショウ</t>
    </rPh>
    <rPh sb="34" eb="35">
      <t>サイ</t>
    </rPh>
    <rPh sb="40" eb="42">
      <t>ミキワ</t>
    </rPh>
    <rPh sb="46" eb="48">
      <t>ヒツヨウ</t>
    </rPh>
    <rPh sb="55" eb="56">
      <t>オモ</t>
    </rPh>
    <rPh sb="61" eb="62">
      <t>ヒ</t>
    </rPh>
    <rPh sb="63" eb="64">
      <t>ツヅ</t>
    </rPh>
    <rPh sb="65" eb="69">
      <t>カンキョウニンシキ</t>
    </rPh>
    <rPh sb="70" eb="72">
      <t>イシキ</t>
    </rPh>
    <rPh sb="76" eb="78">
      <t>ハンダン</t>
    </rPh>
    <rPh sb="78" eb="80">
      <t>ザイリョウ</t>
    </rPh>
    <rPh sb="81" eb="82">
      <t>フ</t>
    </rPh>
    <phoneticPr fontId="13"/>
  </si>
  <si>
    <t>No.2</t>
    <phoneticPr fontId="13"/>
  </si>
  <si>
    <t>気づき</t>
    <rPh sb="0" eb="1">
      <t>キ</t>
    </rPh>
    <phoneticPr fontId="13"/>
  </si>
  <si>
    <t>ピンバーを見つけた後に30分、１H、週足と確認をして、レンジ相場を避ける</t>
    <rPh sb="5" eb="6">
      <t>ミ</t>
    </rPh>
    <rPh sb="9" eb="10">
      <t>アト</t>
    </rPh>
    <rPh sb="13" eb="14">
      <t>プン</t>
    </rPh>
    <rPh sb="18" eb="20">
      <t>シュウアシ</t>
    </rPh>
    <rPh sb="21" eb="23">
      <t>カクニン</t>
    </rPh>
    <rPh sb="30" eb="32">
      <t>ソウバ</t>
    </rPh>
    <rPh sb="33" eb="34">
      <t>サ</t>
    </rPh>
    <phoneticPr fontId="13"/>
  </si>
  <si>
    <t>No.3　エントリー見送り</t>
    <rPh sb="10" eb="12">
      <t>ミオク</t>
    </rPh>
    <phoneticPr fontId="13"/>
  </si>
  <si>
    <t>理由</t>
    <rPh sb="0" eb="2">
      <t>リユウ</t>
    </rPh>
    <phoneticPr fontId="13"/>
  </si>
  <si>
    <t>他の時間足も確認したところ、下げのロウソク足になっていた、またトレンド終盤ではないかと感じる形だったため
エントリーを見送り</t>
    <rPh sb="0" eb="1">
      <t>ホカ</t>
    </rPh>
    <rPh sb="2" eb="5">
      <t>ジカンアシ</t>
    </rPh>
    <rPh sb="6" eb="8">
      <t>カクニン</t>
    </rPh>
    <rPh sb="14" eb="15">
      <t>サ</t>
    </rPh>
    <rPh sb="21" eb="22">
      <t>アシ</t>
    </rPh>
    <rPh sb="35" eb="37">
      <t>シュウバン</t>
    </rPh>
    <rPh sb="43" eb="44">
      <t>カン</t>
    </rPh>
    <rPh sb="46" eb="47">
      <t>カタチ</t>
    </rPh>
    <rPh sb="59" eb="61">
      <t>ミオク</t>
    </rPh>
    <phoneticPr fontId="13"/>
  </si>
  <si>
    <t>結果</t>
    <rPh sb="0" eb="2">
      <t>ケッカ</t>
    </rPh>
    <phoneticPr fontId="13"/>
  </si>
  <si>
    <t>PBキャンセルにもならず、取れる相場になっていました。
引き続き広い視点で判断材料を増やすようにしていきます。</t>
    <rPh sb="13" eb="14">
      <t>ト</t>
    </rPh>
    <rPh sb="16" eb="18">
      <t>ソウバ</t>
    </rPh>
    <rPh sb="28" eb="29">
      <t>ヒ</t>
    </rPh>
    <rPh sb="30" eb="31">
      <t>ツヅ</t>
    </rPh>
    <rPh sb="32" eb="33">
      <t>ヒロ</t>
    </rPh>
    <rPh sb="34" eb="36">
      <t>シテン</t>
    </rPh>
    <rPh sb="37" eb="39">
      <t>ハンダン</t>
    </rPh>
    <rPh sb="39" eb="41">
      <t>ザイリョウ</t>
    </rPh>
    <rPh sb="42" eb="43">
      <t>フ</t>
    </rPh>
    <phoneticPr fontId="13"/>
  </si>
  <si>
    <t>No.4</t>
    <phoneticPr fontId="13"/>
  </si>
  <si>
    <t>上昇トレンドの終盤と見極めるために、他の時間足で確認１Hでも売りのPBを確認したため、
ルール通りに落ちると判断してのエントリーでした。
引き続き他の時間足を見ながら大きな視点で判断を続けるようにします。</t>
    <rPh sb="0" eb="2">
      <t>ジョウショウ</t>
    </rPh>
    <rPh sb="7" eb="9">
      <t>シュウバン</t>
    </rPh>
    <rPh sb="10" eb="12">
      <t>ミキワ</t>
    </rPh>
    <rPh sb="18" eb="19">
      <t>ホカ</t>
    </rPh>
    <rPh sb="20" eb="23">
      <t>ジカンアシ</t>
    </rPh>
    <rPh sb="24" eb="26">
      <t>カクニン</t>
    </rPh>
    <rPh sb="30" eb="31">
      <t>ウ</t>
    </rPh>
    <rPh sb="36" eb="38">
      <t>カクニン</t>
    </rPh>
    <rPh sb="47" eb="48">
      <t>ドオ</t>
    </rPh>
    <rPh sb="50" eb="51">
      <t>オ</t>
    </rPh>
    <rPh sb="54" eb="56">
      <t>ハンダン</t>
    </rPh>
    <rPh sb="69" eb="70">
      <t>ヒ</t>
    </rPh>
    <rPh sb="71" eb="72">
      <t>ツヅ</t>
    </rPh>
    <rPh sb="73" eb="74">
      <t>ホカ</t>
    </rPh>
    <rPh sb="75" eb="78">
      <t>ジカンアシ</t>
    </rPh>
    <rPh sb="79" eb="80">
      <t>ミ</t>
    </rPh>
    <rPh sb="83" eb="84">
      <t>オオ</t>
    </rPh>
    <rPh sb="86" eb="88">
      <t>シテン</t>
    </rPh>
    <rPh sb="89" eb="91">
      <t>ハンダン</t>
    </rPh>
    <rPh sb="92" eb="93">
      <t>ツヅ</t>
    </rPh>
    <phoneticPr fontId="13"/>
  </si>
  <si>
    <t>No.5</t>
    <phoneticPr fontId="13"/>
  </si>
  <si>
    <t>終値がギリギリMAの外にありましたが、下降トレンドだと判断してエントリー
トレンドラインを引いて見てまだ下がるのではと判断。
他の時間足と動きや形が似ている場合はルール通りになりやすいのでは？！と感じたため、
この視点で引き続き検証を続けていきます。</t>
    <rPh sb="0" eb="2">
      <t>オワリネ</t>
    </rPh>
    <rPh sb="10" eb="11">
      <t>ソト</t>
    </rPh>
    <rPh sb="19" eb="21">
      <t>カコウ</t>
    </rPh>
    <rPh sb="27" eb="29">
      <t>ハンダン</t>
    </rPh>
    <rPh sb="45" eb="46">
      <t>ヒ</t>
    </rPh>
    <rPh sb="48" eb="49">
      <t>ミ</t>
    </rPh>
    <rPh sb="52" eb="53">
      <t>サ</t>
    </rPh>
    <rPh sb="59" eb="61">
      <t>ハンダン</t>
    </rPh>
    <rPh sb="63" eb="64">
      <t>ホカ</t>
    </rPh>
    <rPh sb="65" eb="68">
      <t>ジカンアシ</t>
    </rPh>
    <rPh sb="69" eb="70">
      <t>ウゴ</t>
    </rPh>
    <rPh sb="72" eb="73">
      <t>カタチ</t>
    </rPh>
    <rPh sb="74" eb="75">
      <t>ニ</t>
    </rPh>
    <rPh sb="78" eb="80">
      <t>バアイ</t>
    </rPh>
    <rPh sb="84" eb="85">
      <t>ドオ</t>
    </rPh>
    <rPh sb="98" eb="99">
      <t>カン</t>
    </rPh>
    <rPh sb="107" eb="109">
      <t>シテン</t>
    </rPh>
    <rPh sb="110" eb="111">
      <t>ヒ</t>
    </rPh>
    <rPh sb="112" eb="113">
      <t>ツヅ</t>
    </rPh>
    <rPh sb="114" eb="116">
      <t>ケンショウ</t>
    </rPh>
    <rPh sb="117" eb="118">
      <t>ツヅ</t>
    </rPh>
    <phoneticPr fontId="13"/>
  </si>
  <si>
    <t>NO.６</t>
    <phoneticPr fontId="13"/>
  </si>
  <si>
    <t>他の時間足を意識して引き続き、多くの判断基準を見ていくようにする</t>
    <rPh sb="0" eb="1">
      <t>ホカ</t>
    </rPh>
    <rPh sb="2" eb="4">
      <t>ジカン</t>
    </rPh>
    <rPh sb="4" eb="5">
      <t>アシ</t>
    </rPh>
    <rPh sb="6" eb="8">
      <t>イシキ</t>
    </rPh>
    <rPh sb="10" eb="11">
      <t>ヒ</t>
    </rPh>
    <rPh sb="12" eb="13">
      <t>ツヅ</t>
    </rPh>
    <rPh sb="15" eb="16">
      <t>オオ</t>
    </rPh>
    <rPh sb="18" eb="20">
      <t>ハンダン</t>
    </rPh>
    <rPh sb="20" eb="22">
      <t>キジュン</t>
    </rPh>
    <rPh sb="23" eb="24">
      <t>ミ</t>
    </rPh>
    <phoneticPr fontId="13"/>
  </si>
  <si>
    <t>No.７　エントリー見送り</t>
    <rPh sb="10" eb="12">
      <t>ミオク</t>
    </rPh>
    <phoneticPr fontId="13"/>
  </si>
  <si>
    <t>レンジ相場と判断しての見送り、週足、日足にて波がないことを確認しての判断</t>
    <rPh sb="3" eb="5">
      <t>ソウバ</t>
    </rPh>
    <rPh sb="6" eb="8">
      <t>ハンダン</t>
    </rPh>
    <rPh sb="11" eb="13">
      <t>ミオク</t>
    </rPh>
    <rPh sb="15" eb="17">
      <t>シュウアシ</t>
    </rPh>
    <rPh sb="18" eb="20">
      <t>ヒアシ</t>
    </rPh>
    <rPh sb="22" eb="23">
      <t>ナミ</t>
    </rPh>
    <rPh sb="29" eb="31">
      <t>カクニン</t>
    </rPh>
    <rPh sb="34" eb="36">
      <t>ハンダン</t>
    </rPh>
    <phoneticPr fontId="13"/>
  </si>
  <si>
    <t>No.8</t>
    <phoneticPr fontId="13"/>
  </si>
  <si>
    <t>相場が開く時間帯なども意識すると、判断基準が増えると感じました。
以後、データウインドウも確認することにします。</t>
    <rPh sb="0" eb="2">
      <t>ソウバ</t>
    </rPh>
    <rPh sb="3" eb="4">
      <t>ヒラ</t>
    </rPh>
    <rPh sb="5" eb="8">
      <t>ジカンタイ</t>
    </rPh>
    <rPh sb="11" eb="13">
      <t>イシキ</t>
    </rPh>
    <rPh sb="17" eb="19">
      <t>ハンダン</t>
    </rPh>
    <rPh sb="19" eb="21">
      <t>キジュン</t>
    </rPh>
    <rPh sb="22" eb="23">
      <t>フ</t>
    </rPh>
    <rPh sb="26" eb="27">
      <t>カン</t>
    </rPh>
    <rPh sb="33" eb="35">
      <t>イゴ</t>
    </rPh>
    <rPh sb="45" eb="47">
      <t>カクニン</t>
    </rPh>
    <phoneticPr fontId="13"/>
  </si>
  <si>
    <t>No.9</t>
    <phoneticPr fontId="13"/>
  </si>
  <si>
    <t>後から見るとレンジ相場が続いていることが理解できました。見極めとエントリーしたい欲求を
冷静に判断するように進めます。</t>
    <rPh sb="0" eb="1">
      <t>アト</t>
    </rPh>
    <rPh sb="3" eb="4">
      <t>ミ</t>
    </rPh>
    <rPh sb="9" eb="11">
      <t>ソウバ</t>
    </rPh>
    <rPh sb="12" eb="13">
      <t>ツヅ</t>
    </rPh>
    <rPh sb="20" eb="22">
      <t>リカイ</t>
    </rPh>
    <rPh sb="28" eb="30">
      <t>ミキワ</t>
    </rPh>
    <rPh sb="40" eb="42">
      <t>ヨッキュウ</t>
    </rPh>
    <rPh sb="44" eb="46">
      <t>レイセイ</t>
    </rPh>
    <rPh sb="47" eb="49">
      <t>ハンダン</t>
    </rPh>
    <rPh sb="54" eb="55">
      <t>スス</t>
    </rPh>
    <phoneticPr fontId="13"/>
  </si>
  <si>
    <t>No.10　エントリー見送り</t>
    <rPh sb="11" eb="13">
      <t>ミオク</t>
    </rPh>
    <phoneticPr fontId="13"/>
  </si>
  <si>
    <t>ラインを引いて、サポートにあたったので戻ると思っていたため
エントリーを見送り。
結果的には取れる相場になっていました。正確にラインを引いてなかったのか、先が読めていないので
引き続き課題として進めます。</t>
    <rPh sb="4" eb="5">
      <t>ヒ</t>
    </rPh>
    <rPh sb="19" eb="20">
      <t>モド</t>
    </rPh>
    <rPh sb="22" eb="23">
      <t>オモ</t>
    </rPh>
    <rPh sb="36" eb="38">
      <t>ミオク</t>
    </rPh>
    <rPh sb="41" eb="43">
      <t>ケッカ</t>
    </rPh>
    <rPh sb="43" eb="44">
      <t>テキ</t>
    </rPh>
    <rPh sb="46" eb="47">
      <t>ト</t>
    </rPh>
    <rPh sb="49" eb="51">
      <t>ソウバ</t>
    </rPh>
    <rPh sb="60" eb="62">
      <t>セイカク</t>
    </rPh>
    <rPh sb="67" eb="68">
      <t>ヒ</t>
    </rPh>
    <rPh sb="77" eb="78">
      <t>サキ</t>
    </rPh>
    <rPh sb="79" eb="80">
      <t>ヨ</t>
    </rPh>
    <rPh sb="88" eb="89">
      <t>ヒ</t>
    </rPh>
    <rPh sb="90" eb="91">
      <t>ツヅ</t>
    </rPh>
    <rPh sb="92" eb="94">
      <t>カダイ</t>
    </rPh>
    <rPh sb="97" eb="98">
      <t>スス</t>
    </rPh>
    <phoneticPr fontId="13"/>
  </si>
  <si>
    <t>No.11　エントリー見逃し</t>
    <rPh sb="11" eb="13">
      <t>ミノガ</t>
    </rPh>
    <phoneticPr fontId="13"/>
  </si>
  <si>
    <t>サポートラインに当たって上がった印象。
PBを見つけて次のロウソク足が一気にさがったため、エントリーできず。
１H足などでみるとトレンドにはなっていない印象でした。
急落、高騰時には継続して下がるかの見極めが必要。
そのうえでトレンド初期の動向を判断する材料を見つけていきたいです。</t>
    <rPh sb="8" eb="9">
      <t>ア</t>
    </rPh>
    <rPh sb="12" eb="13">
      <t>ア</t>
    </rPh>
    <rPh sb="16" eb="18">
      <t>インショウ</t>
    </rPh>
    <rPh sb="23" eb="24">
      <t>ミ</t>
    </rPh>
    <rPh sb="27" eb="28">
      <t>ツギ</t>
    </rPh>
    <rPh sb="33" eb="34">
      <t>アシ</t>
    </rPh>
    <rPh sb="35" eb="37">
      <t>イッキ</t>
    </rPh>
    <rPh sb="57" eb="58">
      <t>アシ</t>
    </rPh>
    <rPh sb="76" eb="78">
      <t>インショウ</t>
    </rPh>
    <rPh sb="84" eb="86">
      <t>キュウラク</t>
    </rPh>
    <rPh sb="87" eb="89">
      <t>コウトウ</t>
    </rPh>
    <rPh sb="89" eb="90">
      <t>ジ</t>
    </rPh>
    <rPh sb="92" eb="94">
      <t>ケイゾク</t>
    </rPh>
    <rPh sb="96" eb="97">
      <t>サ</t>
    </rPh>
    <rPh sb="101" eb="103">
      <t>ミキワ</t>
    </rPh>
    <rPh sb="105" eb="107">
      <t>ヒツヨウ</t>
    </rPh>
    <rPh sb="118" eb="120">
      <t>ショキ</t>
    </rPh>
    <rPh sb="121" eb="123">
      <t>ドウコウ</t>
    </rPh>
    <rPh sb="124" eb="126">
      <t>ハンダン</t>
    </rPh>
    <rPh sb="128" eb="130">
      <t>ザイリョウ</t>
    </rPh>
    <rPh sb="131" eb="132">
      <t>ミ</t>
    </rPh>
    <phoneticPr fontId="13"/>
  </si>
  <si>
    <t>No.12</t>
    <phoneticPr fontId="13"/>
  </si>
  <si>
    <t>MAが交差している部分は負けやすい印象、トレンドになっていない、以後も注意深く観察を続けます。</t>
    <rPh sb="3" eb="5">
      <t>コウサ</t>
    </rPh>
    <rPh sb="9" eb="11">
      <t>ブブン</t>
    </rPh>
    <rPh sb="12" eb="13">
      <t>マ</t>
    </rPh>
    <rPh sb="17" eb="19">
      <t>インショウ</t>
    </rPh>
    <rPh sb="32" eb="34">
      <t>イゴ</t>
    </rPh>
    <rPh sb="35" eb="37">
      <t>チュウイ</t>
    </rPh>
    <rPh sb="37" eb="38">
      <t>ブカ</t>
    </rPh>
    <rPh sb="39" eb="41">
      <t>カンサツ</t>
    </rPh>
    <rPh sb="42" eb="43">
      <t>ツヅ</t>
    </rPh>
    <phoneticPr fontId="13"/>
  </si>
  <si>
    <t>No.13　エントリー見送り</t>
    <rPh sb="11" eb="13">
      <t>ミオク</t>
    </rPh>
    <phoneticPr fontId="13"/>
  </si>
  <si>
    <t>エントリーしていたら取れていましたが、相場に波が無くレンジになっていたので、
明確な考えがあったので、運任せにしなかったことが成果になりました。
以後も、注意深く観察しながら引き続き検証を続けます。</t>
    <rPh sb="10" eb="11">
      <t>ト</t>
    </rPh>
    <rPh sb="19" eb="21">
      <t>ソウバ</t>
    </rPh>
    <rPh sb="22" eb="23">
      <t>ナミ</t>
    </rPh>
    <rPh sb="24" eb="25">
      <t>ナ</t>
    </rPh>
    <rPh sb="39" eb="41">
      <t>メイカク</t>
    </rPh>
    <rPh sb="42" eb="43">
      <t>カンガ</t>
    </rPh>
    <rPh sb="51" eb="53">
      <t>ウンマカ</t>
    </rPh>
    <rPh sb="63" eb="65">
      <t>セイカ</t>
    </rPh>
    <rPh sb="73" eb="75">
      <t>イゴ</t>
    </rPh>
    <rPh sb="77" eb="80">
      <t>チュウイブカ</t>
    </rPh>
    <rPh sb="81" eb="83">
      <t>カンサツ</t>
    </rPh>
    <rPh sb="87" eb="88">
      <t>ヒ</t>
    </rPh>
    <rPh sb="89" eb="90">
      <t>ツヅ</t>
    </rPh>
    <rPh sb="91" eb="93">
      <t>ケンショウ</t>
    </rPh>
    <rPh sb="94" eb="95">
      <t>ツヅ</t>
    </rPh>
    <phoneticPr fontId="13"/>
  </si>
  <si>
    <t>No,14　エントリー見送り</t>
    <rPh sb="11" eb="13">
      <t>ミオク</t>
    </rPh>
    <phoneticPr fontId="13"/>
  </si>
  <si>
    <t>結果　</t>
    <rPh sb="0" eb="2">
      <t>ケッカ</t>
    </rPh>
    <phoneticPr fontId="13"/>
  </si>
  <si>
    <t>こちらも取れる場面ではありましたが見送りしました。MAが交差を連続していたので、
先が見えない状態だったため、入りませんでした。
ロウソク足が短ければ、フィボナッチの幅も狭いので、こういった局面でもエントリーできるのでは？
という疑問があったので、つぎの場面でも動きを観察していきたい思います。</t>
    <rPh sb="4" eb="5">
      <t>ト</t>
    </rPh>
    <rPh sb="7" eb="9">
      <t>バメン</t>
    </rPh>
    <rPh sb="17" eb="19">
      <t>ミオク</t>
    </rPh>
    <rPh sb="28" eb="30">
      <t>コウサ</t>
    </rPh>
    <rPh sb="31" eb="33">
      <t>レンゾク</t>
    </rPh>
    <rPh sb="41" eb="42">
      <t>サキ</t>
    </rPh>
    <rPh sb="43" eb="44">
      <t>ミ</t>
    </rPh>
    <rPh sb="47" eb="49">
      <t>ジョウタイ</t>
    </rPh>
    <rPh sb="55" eb="56">
      <t>ハイ</t>
    </rPh>
    <rPh sb="69" eb="70">
      <t>アシ</t>
    </rPh>
    <rPh sb="71" eb="72">
      <t>ミジカ</t>
    </rPh>
    <rPh sb="83" eb="84">
      <t>ハバ</t>
    </rPh>
    <rPh sb="85" eb="86">
      <t>セマ</t>
    </rPh>
    <rPh sb="95" eb="97">
      <t>キョクメン</t>
    </rPh>
    <rPh sb="115" eb="117">
      <t>ギモン</t>
    </rPh>
    <rPh sb="127" eb="129">
      <t>バメン</t>
    </rPh>
    <rPh sb="131" eb="132">
      <t>ウゴ</t>
    </rPh>
    <rPh sb="134" eb="136">
      <t>カンサツ</t>
    </rPh>
    <rPh sb="142" eb="143">
      <t>オモ</t>
    </rPh>
    <phoneticPr fontId="13"/>
  </si>
  <si>
    <t>No.15</t>
    <phoneticPr fontId="13"/>
  </si>
  <si>
    <t>短いロウソク足でもエントリーを試みた結果、2本だけとれた結果に、勝率を見ながらひきつづき
波が無い相場の短いロウソク足の動向を見ていこうと思います。</t>
    <rPh sb="0" eb="1">
      <t>ミジカ</t>
    </rPh>
    <rPh sb="6" eb="7">
      <t>アシ</t>
    </rPh>
    <rPh sb="15" eb="16">
      <t>ココロ</t>
    </rPh>
    <rPh sb="18" eb="20">
      <t>ケッカ</t>
    </rPh>
    <rPh sb="22" eb="23">
      <t>ホン</t>
    </rPh>
    <rPh sb="28" eb="30">
      <t>ケッカ</t>
    </rPh>
    <rPh sb="32" eb="34">
      <t>ショウリツ</t>
    </rPh>
    <rPh sb="35" eb="36">
      <t>ミ</t>
    </rPh>
    <rPh sb="45" eb="46">
      <t>ナミ</t>
    </rPh>
    <rPh sb="47" eb="48">
      <t>ナ</t>
    </rPh>
    <rPh sb="49" eb="51">
      <t>ソウバ</t>
    </rPh>
    <rPh sb="52" eb="53">
      <t>ミジカ</t>
    </rPh>
    <rPh sb="58" eb="59">
      <t>アシ</t>
    </rPh>
    <rPh sb="60" eb="62">
      <t>ドウコウ</t>
    </rPh>
    <rPh sb="63" eb="64">
      <t>ミ</t>
    </rPh>
    <rPh sb="69" eb="70">
      <t>オモ</t>
    </rPh>
    <phoneticPr fontId="13"/>
  </si>
  <si>
    <t>No.16</t>
    <phoneticPr fontId="13"/>
  </si>
  <si>
    <t>ロット数のミスにより、一度に70万円もの損失になり、簡単な操作ミスで取り返しのつかないことに
繋がることを実感しました。デモだからといって気を抜かずに本番でのトレードでミスにつながらないように
流れ作業で注文ボタンを押さないようにすることを心掛ける。</t>
    <rPh sb="3" eb="4">
      <t>スウ</t>
    </rPh>
    <rPh sb="11" eb="13">
      <t>イチド</t>
    </rPh>
    <rPh sb="16" eb="17">
      <t>マン</t>
    </rPh>
    <rPh sb="17" eb="18">
      <t>エン</t>
    </rPh>
    <rPh sb="20" eb="22">
      <t>ソンシツ</t>
    </rPh>
    <rPh sb="26" eb="28">
      <t>カンタン</t>
    </rPh>
    <rPh sb="29" eb="31">
      <t>ソウサ</t>
    </rPh>
    <rPh sb="34" eb="35">
      <t>ト</t>
    </rPh>
    <rPh sb="36" eb="37">
      <t>カエ</t>
    </rPh>
    <rPh sb="47" eb="48">
      <t>ツナ</t>
    </rPh>
    <rPh sb="53" eb="55">
      <t>ジッカン</t>
    </rPh>
    <rPh sb="69" eb="70">
      <t>キ</t>
    </rPh>
    <rPh sb="71" eb="72">
      <t>ヌ</t>
    </rPh>
    <rPh sb="75" eb="77">
      <t>ホンバン</t>
    </rPh>
    <rPh sb="97" eb="98">
      <t>ナガ</t>
    </rPh>
    <rPh sb="99" eb="101">
      <t>サギョウ</t>
    </rPh>
    <rPh sb="102" eb="104">
      <t>チュウモン</t>
    </rPh>
    <rPh sb="108" eb="109">
      <t>オ</t>
    </rPh>
    <rPh sb="120" eb="122">
      <t>ココロガ</t>
    </rPh>
    <phoneticPr fontId="13"/>
  </si>
  <si>
    <t>今回、ロット数のミスにより資金の大半を飛ばしてしまいました。
このような操作をしていては、本番で大きな失敗につながることになるため、
デモトレを軽視せずに、エントリー手順にもルールを設けて取り組みを進めようと思いました。
また佐々木さんからのアドバイスをもとに、他の通貨ペアの動向や共通パターンの明確化を
意識して、とりくみ進めていきます。</t>
    <rPh sb="0" eb="2">
      <t>コンカイ</t>
    </rPh>
    <rPh sb="6" eb="7">
      <t>スウ</t>
    </rPh>
    <rPh sb="13" eb="15">
      <t>シキン</t>
    </rPh>
    <rPh sb="16" eb="18">
      <t>タイハン</t>
    </rPh>
    <rPh sb="19" eb="20">
      <t>ト</t>
    </rPh>
    <rPh sb="36" eb="38">
      <t>ソウサ</t>
    </rPh>
    <rPh sb="45" eb="47">
      <t>ホンバン</t>
    </rPh>
    <rPh sb="48" eb="49">
      <t>オオ</t>
    </rPh>
    <rPh sb="51" eb="53">
      <t>シッパイ</t>
    </rPh>
    <rPh sb="72" eb="74">
      <t>ケイシ</t>
    </rPh>
    <rPh sb="83" eb="85">
      <t>テジュン</t>
    </rPh>
    <rPh sb="91" eb="92">
      <t>モウ</t>
    </rPh>
    <rPh sb="94" eb="95">
      <t>ト</t>
    </rPh>
    <rPh sb="96" eb="97">
      <t>ク</t>
    </rPh>
    <rPh sb="99" eb="100">
      <t>スス</t>
    </rPh>
    <rPh sb="104" eb="105">
      <t>オモ</t>
    </rPh>
    <rPh sb="114" eb="117">
      <t>ササキ</t>
    </rPh>
    <rPh sb="132" eb="133">
      <t>ホカ</t>
    </rPh>
    <rPh sb="134" eb="136">
      <t>ツウカ</t>
    </rPh>
    <rPh sb="139" eb="141">
      <t>ドウコウ</t>
    </rPh>
    <rPh sb="142" eb="144">
      <t>キョウツウ</t>
    </rPh>
    <rPh sb="149" eb="151">
      <t>メイカク</t>
    </rPh>
    <rPh sb="151" eb="152">
      <t>カ</t>
    </rPh>
    <rPh sb="154" eb="156">
      <t>イシキ</t>
    </rPh>
    <rPh sb="163" eb="164">
      <t>スス</t>
    </rPh>
    <phoneticPr fontId="13"/>
  </si>
  <si>
    <t>2011/1 2011/10</t>
    <phoneticPr fontId="1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</si>
</sst>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5" formatCode="&quot;¥&quot;#,##0;&quot;¥&quot;\-#,##0"/>
    <numFmt numFmtId="6" formatCode="&quot;¥&quot;#,##0;[Red]&quot;¥&quot;\-#,##0"/>
    <numFmt numFmtId="176" formatCode="0.00_ ;[Red]\-0.00\ "/>
    <numFmt numFmtId="177" formatCode="0.00_ "/>
    <numFmt numFmtId="178" formatCode="0.0_);[Red]\(0.0\)"/>
    <numFmt numFmtId="179" formatCode="m/d;@"/>
    <numFmt numFmtId="180" formatCode="&quot;¥&quot;#,##0_);[Red]\(&quot;¥&quot;#,##0\)"/>
    <numFmt numFmtId="181" formatCode="0_);[Red]\(0\)"/>
    <numFmt numFmtId="182" formatCode="#,##0_ ;[Red]\-#,##0\ "/>
    <numFmt numFmtId="183" formatCode="0.0%"/>
    <numFmt numFmtId="184" formatCode="yyyy/m/d;@"/>
  </numFmts>
  <fonts count="16">
    <font>
      <sz val="11"/>
      <color indexed="8"/>
      <name val="ＭＳ Ｐゴシック"/>
      <family val="3"/>
      <charset val="128"/>
    </font>
    <font>
      <sz val="11"/>
      <name val="ＭＳ Ｐゴシック"/>
      <family val="3"/>
      <charset val="128"/>
    </font>
    <font>
      <sz val="11"/>
      <color indexed="10"/>
      <name val="ＭＳ Ｐゴシック"/>
      <family val="3"/>
      <charset val="128"/>
    </font>
    <font>
      <b/>
      <sz val="11"/>
      <color indexed="8"/>
      <name val="ＭＳ Ｐゴシック"/>
      <family val="3"/>
      <charset val="128"/>
    </font>
    <font>
      <sz val="11"/>
      <color indexed="9"/>
      <name val="ＭＳ Ｐゴシック"/>
      <family val="3"/>
      <charset val="128"/>
    </font>
    <font>
      <sz val="11"/>
      <color indexed="60"/>
      <name val="ＭＳ Ｐゴシック"/>
      <family val="3"/>
      <charset val="128"/>
    </font>
    <font>
      <b/>
      <sz val="12"/>
      <color indexed="8"/>
      <name val="ＭＳ Ｐゴシック"/>
      <family val="3"/>
      <charset val="128"/>
    </font>
    <font>
      <sz val="12"/>
      <color indexed="8"/>
      <name val="ＭＳ Ｐゴシック"/>
      <family val="3"/>
      <charset val="128"/>
    </font>
    <font>
      <sz val="12"/>
      <name val="MS PGothic"/>
      <family val="3"/>
      <charset val="128"/>
    </font>
    <font>
      <sz val="9"/>
      <name val="ＭＳ Ｐゴシック"/>
      <family val="3"/>
      <charset val="128"/>
    </font>
    <font>
      <b/>
      <sz val="12"/>
      <name val="ＭＳ Ｐゴシック"/>
      <family val="3"/>
      <charset val="128"/>
    </font>
    <font>
      <sz val="12"/>
      <name val="ＭＳ Ｐゴシック"/>
      <family val="3"/>
      <charset val="128"/>
    </font>
    <font>
      <sz val="11"/>
      <color indexed="8"/>
      <name val="ＭＳ Ｐゴシック"/>
      <family val="3"/>
      <charset val="128"/>
    </font>
    <font>
      <sz val="6"/>
      <name val="ＭＳ Ｐゴシック"/>
      <family val="3"/>
      <charset val="128"/>
    </font>
    <font>
      <sz val="28"/>
      <color indexed="8"/>
      <name val="ＭＳ Ｐゴシック"/>
      <family val="3"/>
      <charset val="128"/>
    </font>
    <font>
      <sz val="28"/>
      <color rgb="FF000000"/>
      <name val="ＭＳ Ｐゴシック"/>
      <family val="3"/>
      <charset val="128"/>
    </font>
  </fonts>
  <fills count="7">
    <fill>
      <patternFill patternType="none"/>
    </fill>
    <fill>
      <patternFill patternType="gray125"/>
    </fill>
    <fill>
      <patternFill patternType="solid">
        <fgColor indexed="62"/>
        <bgColor indexed="64"/>
      </patternFill>
    </fill>
    <fill>
      <patternFill patternType="solid">
        <fgColor indexed="42"/>
        <bgColor indexed="64"/>
      </patternFill>
    </fill>
    <fill>
      <patternFill patternType="solid">
        <fgColor indexed="43"/>
        <bgColor indexed="64"/>
      </patternFill>
    </fill>
    <fill>
      <patternFill patternType="solid">
        <fgColor indexed="9"/>
        <bgColor indexed="64"/>
      </patternFill>
    </fill>
    <fill>
      <patternFill patternType="solid">
        <fgColor indexed="13"/>
        <bgColor indexed="64"/>
      </patternFill>
    </fill>
  </fills>
  <borders count="64">
    <border>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top/>
      <bottom style="double">
        <color indexed="64"/>
      </bottom>
      <diagonal/>
    </border>
    <border>
      <left style="medium">
        <color indexed="64"/>
      </left>
      <right style="thin">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dotted">
        <color indexed="64"/>
      </right>
      <top style="medium">
        <color indexed="64"/>
      </top>
      <bottom/>
      <diagonal/>
    </border>
    <border>
      <left style="dotted">
        <color indexed="64"/>
      </left>
      <right style="dotted">
        <color indexed="64"/>
      </right>
      <top style="medium">
        <color indexed="64"/>
      </top>
      <bottom/>
      <diagonal/>
    </border>
    <border>
      <left style="dotted">
        <color indexed="64"/>
      </left>
      <right style="dotted">
        <color indexed="65"/>
      </right>
      <top style="medium">
        <color indexed="64"/>
      </top>
      <bottom/>
      <diagonal/>
    </border>
    <border>
      <left style="dotted">
        <color indexed="64"/>
      </left>
      <right style="medium">
        <color indexed="64"/>
      </right>
      <top style="medium">
        <color indexed="64"/>
      </top>
      <bottom/>
      <diagonal/>
    </border>
    <border>
      <left/>
      <right style="thin">
        <color indexed="64"/>
      </right>
      <top style="medium">
        <color indexed="64"/>
      </top>
      <bottom style="medium">
        <color indexed="64"/>
      </bottom>
      <diagonal/>
    </border>
    <border>
      <left style="dotted">
        <color indexed="64"/>
      </left>
      <right/>
      <top style="medium">
        <color indexed="64"/>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dashed">
        <color indexed="64"/>
      </right>
      <top style="thin">
        <color indexed="64"/>
      </top>
      <bottom style="double">
        <color indexed="60"/>
      </bottom>
      <diagonal/>
    </border>
    <border>
      <left style="dashed">
        <color indexed="64"/>
      </left>
      <right style="dashed">
        <color indexed="64"/>
      </right>
      <top style="thin">
        <color indexed="64"/>
      </top>
      <bottom style="double">
        <color indexed="60"/>
      </bottom>
      <diagonal/>
    </border>
    <border>
      <left/>
      <right style="thin">
        <color indexed="64"/>
      </right>
      <top style="thin">
        <color indexed="64"/>
      </top>
      <bottom style="double">
        <color indexed="60"/>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dashed">
        <color indexed="64"/>
      </right>
      <top style="double">
        <color indexed="60"/>
      </top>
      <bottom style="thin">
        <color indexed="64"/>
      </bottom>
      <diagonal/>
    </border>
    <border>
      <left style="dashed">
        <color indexed="64"/>
      </left>
      <right style="thin">
        <color indexed="64"/>
      </right>
      <top style="double">
        <color indexed="60"/>
      </top>
      <bottom style="thin">
        <color indexed="64"/>
      </bottom>
      <diagonal/>
    </border>
    <border>
      <left/>
      <right style="thin">
        <color indexed="64"/>
      </right>
      <top style="thin">
        <color indexed="64"/>
      </top>
      <bottom/>
      <diagonal/>
    </border>
    <border>
      <left/>
      <right/>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bottom/>
      <diagonal/>
    </border>
    <border>
      <left style="medium">
        <color indexed="60"/>
      </left>
      <right style="medium">
        <color indexed="60"/>
      </right>
      <top style="medium">
        <color indexed="60"/>
      </top>
      <bottom style="medium">
        <color indexed="60"/>
      </bottom>
      <diagonal/>
    </border>
    <border>
      <left style="medium">
        <color indexed="64"/>
      </left>
      <right/>
      <top style="thin">
        <color indexed="64"/>
      </top>
      <bottom/>
      <diagonal/>
    </border>
    <border>
      <left/>
      <right/>
      <top style="thin">
        <color indexed="64"/>
      </top>
      <bottom/>
      <diagonal/>
    </border>
    <border>
      <left style="medium">
        <color indexed="64"/>
      </left>
      <right/>
      <top/>
      <bottom style="double">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s>
  <cellStyleXfs count="4">
    <xf numFmtId="0" fontId="0" fillId="0" borderId="0">
      <alignment vertical="center"/>
    </xf>
    <xf numFmtId="0" fontId="12" fillId="0" borderId="0">
      <alignment vertical="center"/>
    </xf>
    <xf numFmtId="0" fontId="12" fillId="0" borderId="0">
      <alignment vertical="center"/>
    </xf>
    <xf numFmtId="0" fontId="1" fillId="0" borderId="0">
      <alignment vertical="center"/>
    </xf>
  </cellStyleXfs>
  <cellXfs count="149">
    <xf numFmtId="0" fontId="0" fillId="0" borderId="0" xfId="0">
      <alignment vertical="center"/>
    </xf>
    <xf numFmtId="0" fontId="0" fillId="0" borderId="1" xfId="0" applyNumberFormat="1" applyFont="1" applyFill="1" applyBorder="1" applyAlignment="1" applyProtection="1">
      <alignment vertical="center"/>
    </xf>
    <xf numFmtId="0" fontId="0" fillId="0" borderId="2" xfId="0" applyNumberFormat="1" applyFont="1" applyFill="1" applyBorder="1" applyAlignment="1" applyProtection="1">
      <alignment vertical="center"/>
    </xf>
    <xf numFmtId="0" fontId="0" fillId="0" borderId="3" xfId="0" applyNumberFormat="1" applyFont="1" applyFill="1" applyBorder="1" applyAlignment="1" applyProtection="1">
      <alignment vertical="center"/>
    </xf>
    <xf numFmtId="0" fontId="2" fillId="0" borderId="1" xfId="0" applyNumberFormat="1" applyFont="1" applyFill="1" applyBorder="1" applyAlignment="1" applyProtection="1">
      <alignment vertical="center"/>
    </xf>
    <xf numFmtId="0" fontId="0" fillId="0" borderId="4" xfId="0" applyNumberFormat="1" applyFont="1" applyFill="1" applyBorder="1" applyAlignment="1" applyProtection="1">
      <alignment vertical="center"/>
    </xf>
    <xf numFmtId="0" fontId="0" fillId="0" borderId="5" xfId="0" applyNumberFormat="1" applyFont="1" applyFill="1" applyBorder="1" applyAlignment="1" applyProtection="1">
      <alignment vertical="center"/>
    </xf>
    <xf numFmtId="9" fontId="0" fillId="0" borderId="6" xfId="0" applyNumberFormat="1" applyFont="1" applyFill="1" applyBorder="1" applyAlignment="1" applyProtection="1">
      <alignment vertical="center"/>
    </xf>
    <xf numFmtId="0" fontId="0" fillId="0" borderId="7" xfId="0" applyNumberFormat="1" applyFont="1" applyFill="1" applyBorder="1" applyAlignment="1" applyProtection="1">
      <alignment vertical="center"/>
    </xf>
    <xf numFmtId="0" fontId="0" fillId="0" borderId="8" xfId="0" applyNumberFormat="1" applyFont="1" applyFill="1" applyBorder="1" applyAlignment="1" applyProtection="1">
      <alignment vertical="center"/>
    </xf>
    <xf numFmtId="176" fontId="0" fillId="0" borderId="0" xfId="0" applyNumberFormat="1" applyFont="1" applyFill="1" applyBorder="1" applyAlignment="1" applyProtection="1">
      <alignment vertical="center"/>
    </xf>
    <xf numFmtId="0" fontId="3" fillId="0" borderId="0" xfId="0" applyNumberFormat="1" applyFont="1" applyFill="1" applyBorder="1" applyAlignment="1" applyProtection="1">
      <alignment vertical="center"/>
    </xf>
    <xf numFmtId="176" fontId="3" fillId="0" borderId="0" xfId="0" applyNumberFormat="1" applyFont="1" applyFill="1" applyBorder="1" applyAlignment="1" applyProtection="1">
      <alignment vertical="center"/>
    </xf>
    <xf numFmtId="176" fontId="0" fillId="0" borderId="1" xfId="0" applyNumberFormat="1" applyFont="1" applyFill="1" applyBorder="1" applyAlignment="1" applyProtection="1">
      <alignment vertical="center"/>
    </xf>
    <xf numFmtId="177" fontId="0" fillId="0" borderId="1" xfId="0" applyNumberFormat="1" applyFont="1" applyFill="1" applyBorder="1" applyAlignment="1" applyProtection="1">
      <alignment vertical="center"/>
    </xf>
    <xf numFmtId="0" fontId="0" fillId="0" borderId="9" xfId="0" applyNumberFormat="1" applyFont="1" applyFill="1" applyBorder="1" applyAlignment="1" applyProtection="1">
      <alignment horizontal="center" vertical="center"/>
    </xf>
    <xf numFmtId="0" fontId="0" fillId="0" borderId="5" xfId="0" applyNumberFormat="1" applyFont="1" applyFill="1" applyBorder="1" applyAlignment="1" applyProtection="1">
      <alignment horizontal="center" vertical="center"/>
    </xf>
    <xf numFmtId="0" fontId="0" fillId="0" borderId="10" xfId="0" applyNumberFormat="1" applyFont="1" applyFill="1" applyBorder="1" applyAlignment="1" applyProtection="1">
      <alignment horizontal="center" vertical="center"/>
    </xf>
    <xf numFmtId="0" fontId="0" fillId="0" borderId="1" xfId="0" applyNumberFormat="1" applyFont="1" applyFill="1" applyBorder="1" applyAlignment="1" applyProtection="1">
      <alignment horizontal="center" vertical="center"/>
    </xf>
    <xf numFmtId="0" fontId="0" fillId="0" borderId="11" xfId="0" applyNumberFormat="1" applyFont="1" applyFill="1" applyBorder="1" applyAlignment="1" applyProtection="1">
      <alignment horizontal="center" vertical="center"/>
    </xf>
    <xf numFmtId="0" fontId="0" fillId="0" borderId="6" xfId="0" applyNumberFormat="1" applyFont="1" applyFill="1" applyBorder="1" applyAlignment="1" applyProtection="1">
      <alignment horizontal="center" vertical="center"/>
    </xf>
    <xf numFmtId="0" fontId="0" fillId="0" borderId="12" xfId="0" applyNumberFormat="1" applyFont="1" applyFill="1" applyBorder="1" applyAlignment="1" applyProtection="1">
      <alignment horizontal="center" vertical="center"/>
    </xf>
    <xf numFmtId="0" fontId="0" fillId="0" borderId="13" xfId="0" applyNumberFormat="1" applyFont="1" applyFill="1" applyBorder="1" applyAlignment="1" applyProtection="1">
      <alignment horizontal="center" vertical="center"/>
    </xf>
    <xf numFmtId="0" fontId="0" fillId="0" borderId="14" xfId="0" applyNumberFormat="1" applyFont="1" applyFill="1" applyBorder="1" applyAlignment="1" applyProtection="1">
      <alignment horizontal="center" vertical="center"/>
    </xf>
    <xf numFmtId="0" fontId="0" fillId="0" borderId="15" xfId="0" applyNumberFormat="1" applyFont="1" applyFill="1" applyBorder="1" applyAlignment="1" applyProtection="1">
      <alignment horizontal="center" vertical="center"/>
    </xf>
    <xf numFmtId="0" fontId="0" fillId="0" borderId="16" xfId="0" applyNumberFormat="1" applyFont="1" applyFill="1" applyBorder="1" applyAlignment="1" applyProtection="1">
      <alignment horizontal="center" vertical="center"/>
    </xf>
    <xf numFmtId="0" fontId="0" fillId="0" borderId="17" xfId="0" applyNumberFormat="1" applyFont="1" applyFill="1" applyBorder="1" applyAlignment="1" applyProtection="1">
      <alignment horizontal="center" vertical="center"/>
    </xf>
    <xf numFmtId="0" fontId="0" fillId="0" borderId="18" xfId="0" applyNumberFormat="1" applyFont="1" applyFill="1" applyBorder="1" applyAlignment="1" applyProtection="1">
      <alignment horizontal="center" vertical="center"/>
    </xf>
    <xf numFmtId="0" fontId="4" fillId="2" borderId="19" xfId="0" applyNumberFormat="1" applyFont="1" applyFill="1" applyBorder="1" applyAlignment="1" applyProtection="1">
      <alignment horizontal="center" vertical="center"/>
    </xf>
    <xf numFmtId="0" fontId="4" fillId="2" borderId="20" xfId="0" applyNumberFormat="1" applyFont="1" applyFill="1" applyBorder="1" applyAlignment="1" applyProtection="1">
      <alignment horizontal="center" vertical="center"/>
    </xf>
    <xf numFmtId="0" fontId="4" fillId="2" borderId="21" xfId="0" applyNumberFormat="1" applyFont="1" applyFill="1" applyBorder="1" applyAlignment="1" applyProtection="1">
      <alignment horizontal="center" vertical="center"/>
    </xf>
    <xf numFmtId="0" fontId="4" fillId="2" borderId="22" xfId="0" applyNumberFormat="1" applyFont="1" applyFill="1" applyBorder="1" applyAlignment="1" applyProtection="1">
      <alignment horizontal="center" vertical="center"/>
    </xf>
    <xf numFmtId="0" fontId="0" fillId="0" borderId="10" xfId="0" applyNumberFormat="1" applyFont="1" applyFill="1" applyBorder="1" applyAlignment="1" applyProtection="1">
      <alignment vertical="center"/>
    </xf>
    <xf numFmtId="0" fontId="0" fillId="0" borderId="23" xfId="0" applyNumberFormat="1" applyFont="1" applyFill="1" applyBorder="1" applyAlignment="1" applyProtection="1">
      <alignment vertical="center"/>
    </xf>
    <xf numFmtId="0" fontId="0" fillId="0" borderId="24" xfId="0" applyNumberFormat="1" applyFont="1" applyFill="1" applyBorder="1" applyAlignment="1" applyProtection="1">
      <alignment horizontal="center" vertical="center"/>
    </xf>
    <xf numFmtId="0" fontId="0" fillId="0" borderId="25" xfId="0" applyNumberFormat="1" applyFont="1" applyFill="1" applyBorder="1" applyAlignment="1" applyProtection="1">
      <alignment horizontal="center" vertical="center"/>
    </xf>
    <xf numFmtId="0" fontId="0" fillId="0" borderId="26" xfId="0" applyNumberFormat="1" applyFont="1" applyFill="1" applyBorder="1" applyAlignment="1" applyProtection="1">
      <alignment horizontal="center" vertical="center"/>
    </xf>
    <xf numFmtId="0" fontId="0" fillId="0" borderId="13" xfId="0" applyNumberFormat="1" applyFont="1" applyFill="1" applyBorder="1" applyAlignment="1" applyProtection="1">
      <alignment vertical="center"/>
    </xf>
    <xf numFmtId="0" fontId="0" fillId="0" borderId="21" xfId="0" applyNumberFormat="1" applyFont="1" applyFill="1" applyBorder="1" applyAlignment="1" applyProtection="1">
      <alignment vertical="center"/>
    </xf>
    <xf numFmtId="0" fontId="0" fillId="3" borderId="27" xfId="0" applyNumberFormat="1" applyFont="1" applyFill="1" applyBorder="1" applyAlignment="1" applyProtection="1">
      <alignment vertical="center"/>
    </xf>
    <xf numFmtId="0" fontId="0" fillId="3" borderId="19" xfId="0" applyNumberFormat="1" applyFont="1" applyFill="1" applyBorder="1" applyAlignment="1" applyProtection="1">
      <alignment vertical="center"/>
    </xf>
    <xf numFmtId="0" fontId="0" fillId="3" borderId="21" xfId="0" applyNumberFormat="1" applyFont="1" applyFill="1" applyBorder="1" applyAlignment="1" applyProtection="1">
      <alignment vertical="center"/>
    </xf>
    <xf numFmtId="0" fontId="0" fillId="0" borderId="28" xfId="0" applyNumberFormat="1" applyFont="1" applyFill="1" applyBorder="1" applyAlignment="1" applyProtection="1">
      <alignment vertical="center"/>
    </xf>
    <xf numFmtId="176" fontId="0" fillId="0" borderId="28" xfId="0" applyNumberFormat="1" applyFont="1" applyFill="1" applyBorder="1" applyAlignment="1" applyProtection="1">
      <alignment vertical="center"/>
    </xf>
    <xf numFmtId="0" fontId="5" fillId="0" borderId="0" xfId="0" applyNumberFormat="1" applyFont="1" applyFill="1" applyBorder="1" applyAlignment="1" applyProtection="1">
      <alignment vertical="center"/>
    </xf>
    <xf numFmtId="0" fontId="0" fillId="0" borderId="21" xfId="0" applyNumberFormat="1" applyFont="1" applyFill="1" applyBorder="1" applyAlignment="1" applyProtection="1">
      <alignment horizontal="center" vertical="center"/>
    </xf>
    <xf numFmtId="0" fontId="6" fillId="0" borderId="0" xfId="2" applyNumberFormat="1" applyFont="1" applyFill="1" applyBorder="1" applyAlignment="1" applyProtection="1">
      <alignment vertical="center"/>
    </xf>
    <xf numFmtId="0" fontId="6" fillId="4" borderId="29" xfId="2" applyNumberFormat="1" applyFont="1" applyFill="1" applyBorder="1" applyAlignment="1" applyProtection="1">
      <alignment vertical="center"/>
    </xf>
    <xf numFmtId="178" fontId="6" fillId="4" borderId="27" xfId="2" applyNumberFormat="1" applyFont="1" applyFill="1" applyBorder="1" applyAlignment="1" applyProtection="1">
      <alignment vertical="center"/>
    </xf>
    <xf numFmtId="9" fontId="6" fillId="0" borderId="30" xfId="2" applyNumberFormat="1" applyFont="1" applyFill="1" applyBorder="1" applyAlignment="1" applyProtection="1">
      <alignment horizontal="center" vertical="center"/>
    </xf>
    <xf numFmtId="5" fontId="6" fillId="0" borderId="22" xfId="2" applyNumberFormat="1" applyFont="1" applyFill="1" applyBorder="1" applyAlignment="1" applyProtection="1">
      <alignment horizontal="center" vertical="center"/>
    </xf>
    <xf numFmtId="5" fontId="6" fillId="0" borderId="0" xfId="2" applyNumberFormat="1" applyFont="1" applyFill="1" applyBorder="1" applyAlignment="1" applyProtection="1">
      <alignment horizontal="center" vertical="center"/>
    </xf>
    <xf numFmtId="6" fontId="6" fillId="4" borderId="27" xfId="2" applyNumberFormat="1" applyFont="1" applyFill="1" applyBorder="1" applyAlignment="1" applyProtection="1">
      <alignment vertical="center"/>
    </xf>
    <xf numFmtId="6" fontId="6" fillId="0" borderId="31" xfId="2" applyNumberFormat="1" applyFont="1" applyFill="1" applyBorder="1" applyAlignment="1" applyProtection="1">
      <alignment horizontal="center" vertical="center"/>
    </xf>
    <xf numFmtId="0" fontId="0" fillId="0" borderId="0" xfId="0" applyNumberFormat="1" applyFont="1" applyFill="1" applyBorder="1" applyAlignment="1" applyProtection="1">
      <alignment horizontal="center" vertical="center"/>
    </xf>
    <xf numFmtId="55" fontId="7" fillId="0" borderId="13" xfId="2" applyNumberFormat="1" applyFont="1" applyFill="1" applyBorder="1" applyAlignment="1" applyProtection="1">
      <alignment horizontal="center" vertical="center"/>
    </xf>
    <xf numFmtId="0" fontId="6" fillId="4" borderId="32" xfId="2" applyNumberFormat="1" applyFont="1" applyFill="1" applyBorder="1" applyAlignment="1" applyProtection="1">
      <alignment horizontal="center" vertical="center"/>
    </xf>
    <xf numFmtId="0" fontId="6" fillId="4" borderId="33" xfId="2" applyNumberFormat="1" applyFont="1" applyFill="1" applyBorder="1" applyAlignment="1" applyProtection="1">
      <alignment horizontal="center" vertical="center" wrapText="1"/>
    </xf>
    <xf numFmtId="0" fontId="6" fillId="4" borderId="34" xfId="2" applyNumberFormat="1" applyFont="1" applyFill="1" applyBorder="1" applyAlignment="1" applyProtection="1">
      <alignment horizontal="center" vertical="center"/>
    </xf>
    <xf numFmtId="178" fontId="6" fillId="4" borderId="33" xfId="2" applyNumberFormat="1" applyFont="1" applyFill="1" applyBorder="1" applyAlignment="1" applyProtection="1">
      <alignment horizontal="center" vertical="center" wrapText="1"/>
    </xf>
    <xf numFmtId="179" fontId="6" fillId="4" borderId="33" xfId="2" applyNumberFormat="1" applyFont="1" applyFill="1" applyBorder="1" applyAlignment="1" applyProtection="1">
      <alignment horizontal="center" vertical="center"/>
    </xf>
    <xf numFmtId="0" fontId="6" fillId="4" borderId="35" xfId="2" applyNumberFormat="1" applyFont="1" applyFill="1" applyBorder="1" applyAlignment="1" applyProtection="1">
      <alignment horizontal="center" vertical="center" wrapText="1"/>
    </xf>
    <xf numFmtId="178" fontId="6" fillId="4" borderId="36" xfId="2" applyNumberFormat="1" applyFont="1" applyFill="1" applyBorder="1" applyAlignment="1" applyProtection="1">
      <alignment vertical="center"/>
    </xf>
    <xf numFmtId="180" fontId="6" fillId="4" borderId="37" xfId="2" applyNumberFormat="1" applyFont="1" applyFill="1" applyBorder="1" applyAlignment="1" applyProtection="1">
      <alignment horizontal="center" vertical="center"/>
    </xf>
    <xf numFmtId="180" fontId="7" fillId="0" borderId="38" xfId="2" applyNumberFormat="1" applyFont="1" applyFill="1" applyBorder="1" applyAlignment="1" applyProtection="1">
      <alignment horizontal="right" vertical="center"/>
    </xf>
    <xf numFmtId="180" fontId="7" fillId="0" borderId="39" xfId="2" applyNumberFormat="1" applyFont="1" applyFill="1" applyBorder="1" applyAlignment="1" applyProtection="1">
      <alignment horizontal="right" vertical="center"/>
    </xf>
    <xf numFmtId="181" fontId="7" fillId="0" borderId="39" xfId="2" applyNumberFormat="1" applyFont="1" applyFill="1" applyBorder="1" applyAlignment="1" applyProtection="1">
      <alignment horizontal="right" vertical="center"/>
    </xf>
    <xf numFmtId="182" fontId="7" fillId="0" borderId="39" xfId="2" applyNumberFormat="1" applyFont="1" applyFill="1" applyBorder="1" applyAlignment="1" applyProtection="1">
      <alignment horizontal="right" vertical="center"/>
    </xf>
    <xf numFmtId="183" fontId="7" fillId="0" borderId="39" xfId="2" applyNumberFormat="1" applyFont="1" applyFill="1" applyBorder="1" applyAlignment="1" applyProtection="1">
      <alignment vertical="center"/>
    </xf>
    <xf numFmtId="180" fontId="7" fillId="0" borderId="39" xfId="2" applyNumberFormat="1" applyFont="1" applyFill="1" applyBorder="1" applyAlignment="1" applyProtection="1">
      <alignment vertical="center"/>
    </xf>
    <xf numFmtId="177" fontId="7" fillId="0" borderId="39" xfId="2" applyNumberFormat="1" applyFont="1" applyFill="1" applyBorder="1" applyAlignment="1" applyProtection="1">
      <alignment vertical="center"/>
    </xf>
    <xf numFmtId="177" fontId="7" fillId="0" borderId="40" xfId="2" applyNumberFormat="1" applyFont="1" applyFill="1" applyBorder="1" applyAlignment="1" applyProtection="1">
      <alignment vertical="center"/>
    </xf>
    <xf numFmtId="180" fontId="0" fillId="0" borderId="38" xfId="0" applyNumberFormat="1" applyFont="1" applyFill="1" applyBorder="1" applyAlignment="1" applyProtection="1">
      <alignment vertical="center"/>
    </xf>
    <xf numFmtId="180" fontId="0" fillId="0" borderId="39" xfId="0" applyNumberFormat="1" applyFont="1" applyFill="1" applyBorder="1" applyAlignment="1" applyProtection="1">
      <alignment vertical="center"/>
    </xf>
    <xf numFmtId="0" fontId="0" fillId="0" borderId="39" xfId="0" applyNumberFormat="1" applyFont="1" applyFill="1" applyBorder="1" applyAlignment="1" applyProtection="1">
      <alignment vertical="center"/>
    </xf>
    <xf numFmtId="180" fontId="0" fillId="0" borderId="41" xfId="0" applyNumberFormat="1" applyFont="1" applyFill="1" applyBorder="1" applyAlignment="1" applyProtection="1">
      <alignment vertical="center"/>
    </xf>
    <xf numFmtId="180" fontId="0" fillId="0" borderId="42" xfId="0" applyNumberFormat="1" applyFont="1" applyFill="1" applyBorder="1" applyAlignment="1" applyProtection="1">
      <alignment vertical="center"/>
    </xf>
    <xf numFmtId="0" fontId="0" fillId="0" borderId="42" xfId="0" applyNumberFormat="1" applyFont="1" applyFill="1" applyBorder="1" applyAlignment="1" applyProtection="1">
      <alignment vertical="center"/>
    </xf>
    <xf numFmtId="181" fontId="7" fillId="0" borderId="42" xfId="2" applyNumberFormat="1" applyFont="1" applyFill="1" applyBorder="1" applyAlignment="1" applyProtection="1">
      <alignment horizontal="right" vertical="center"/>
    </xf>
    <xf numFmtId="183" fontId="7" fillId="0" borderId="42" xfId="2" applyNumberFormat="1" applyFont="1" applyFill="1" applyBorder="1" applyAlignment="1" applyProtection="1">
      <alignment vertical="center"/>
    </xf>
    <xf numFmtId="180" fontId="7" fillId="0" borderId="42" xfId="2" applyNumberFormat="1" applyFont="1" applyFill="1" applyBorder="1" applyAlignment="1" applyProtection="1">
      <alignment vertical="center"/>
    </xf>
    <xf numFmtId="177" fontId="7" fillId="0" borderId="42" xfId="2" applyNumberFormat="1" applyFont="1" applyFill="1" applyBorder="1" applyAlignment="1" applyProtection="1">
      <alignment vertical="center"/>
    </xf>
    <xf numFmtId="177" fontId="7" fillId="0" borderId="43" xfId="2" applyNumberFormat="1" applyFont="1" applyFill="1" applyBorder="1" applyAlignment="1" applyProtection="1">
      <alignment vertical="center"/>
    </xf>
    <xf numFmtId="6" fontId="7" fillId="0" borderId="39" xfId="2" applyNumberFormat="1" applyFont="1" applyFill="1" applyBorder="1" applyAlignment="1" applyProtection="1">
      <alignment horizontal="right" vertical="center"/>
    </xf>
    <xf numFmtId="6" fontId="7" fillId="0" borderId="42" xfId="2" applyNumberFormat="1" applyFont="1" applyFill="1" applyBorder="1" applyAlignment="1" applyProtection="1">
      <alignment horizontal="right" vertical="center"/>
    </xf>
    <xf numFmtId="55" fontId="0" fillId="0" borderId="12" xfId="0" applyNumberFormat="1" applyFont="1" applyFill="1" applyBorder="1" applyAlignment="1" applyProtection="1">
      <alignment horizontal="center" vertical="center"/>
    </xf>
    <xf numFmtId="5" fontId="1" fillId="0" borderId="44" xfId="0" applyNumberFormat="1" applyFont="1" applyFill="1" applyBorder="1" applyAlignment="1" applyProtection="1">
      <alignment vertical="center"/>
    </xf>
    <xf numFmtId="180" fontId="1" fillId="0" borderId="45" xfId="0" applyNumberFormat="1" applyFont="1" applyFill="1" applyBorder="1" applyAlignment="1" applyProtection="1">
      <alignment vertical="center"/>
    </xf>
    <xf numFmtId="6" fontId="1" fillId="0" borderId="45" xfId="0" applyNumberFormat="1" applyFont="1" applyFill="1" applyBorder="1" applyAlignment="1" applyProtection="1">
      <alignment vertical="center"/>
    </xf>
    <xf numFmtId="182" fontId="1" fillId="0" borderId="45" xfId="0" applyNumberFormat="1" applyFont="1" applyFill="1" applyBorder="1" applyAlignment="1" applyProtection="1">
      <alignment vertical="center"/>
    </xf>
    <xf numFmtId="181" fontId="1" fillId="0" borderId="45" xfId="0" applyNumberFormat="1" applyFont="1" applyFill="1" applyBorder="1" applyAlignment="1" applyProtection="1">
      <alignment vertical="center"/>
    </xf>
    <xf numFmtId="183" fontId="8" fillId="0" borderId="45" xfId="0" applyNumberFormat="1" applyFont="1" applyFill="1" applyBorder="1" applyAlignment="1" applyProtection="1">
      <alignment vertical="center"/>
    </xf>
    <xf numFmtId="177" fontId="1" fillId="0" borderId="46" xfId="0" applyNumberFormat="1" applyFont="1" applyFill="1" applyBorder="1" applyAlignment="1" applyProtection="1">
      <alignment vertical="center"/>
    </xf>
    <xf numFmtId="177" fontId="1" fillId="0" borderId="47" xfId="0" applyNumberFormat="1" applyFont="1" applyFill="1" applyBorder="1" applyAlignment="1" applyProtection="1">
      <alignment vertical="center"/>
    </xf>
    <xf numFmtId="0" fontId="0" fillId="0" borderId="48" xfId="0" applyNumberFormat="1" applyFont="1" applyFill="1" applyBorder="1" applyAlignment="1" applyProtection="1">
      <alignment vertical="center"/>
    </xf>
    <xf numFmtId="0" fontId="9" fillId="0" borderId="40" xfId="0" applyNumberFormat="1" applyFont="1" applyFill="1" applyBorder="1" applyAlignment="1" applyProtection="1">
      <alignment vertical="center"/>
    </xf>
    <xf numFmtId="0" fontId="6" fillId="5" borderId="0" xfId="2" applyNumberFormat="1" applyFont="1" applyFill="1" applyBorder="1" applyAlignment="1" applyProtection="1">
      <alignment vertical="center"/>
    </xf>
    <xf numFmtId="5" fontId="6" fillId="5" borderId="0" xfId="2" applyNumberFormat="1" applyFont="1" applyFill="1" applyBorder="1" applyAlignment="1" applyProtection="1">
      <alignment horizontal="center" vertical="center"/>
    </xf>
    <xf numFmtId="178" fontId="6" fillId="5" borderId="0" xfId="2" applyNumberFormat="1" applyFont="1" applyFill="1" applyBorder="1" applyAlignment="1" applyProtection="1">
      <alignment vertical="center"/>
    </xf>
    <xf numFmtId="6" fontId="6" fillId="5" borderId="0" xfId="2" applyNumberFormat="1" applyFont="1" applyFill="1" applyBorder="1" applyAlignment="1" applyProtection="1">
      <alignment vertical="center"/>
    </xf>
    <xf numFmtId="6" fontId="6" fillId="5" borderId="0" xfId="2" applyNumberFormat="1" applyFont="1" applyFill="1" applyBorder="1" applyAlignment="1" applyProtection="1">
      <alignment horizontal="center" vertical="center"/>
    </xf>
    <xf numFmtId="0" fontId="0" fillId="5" borderId="0" xfId="0" applyNumberFormat="1" applyFont="1" applyFill="1" applyBorder="1" applyAlignment="1" applyProtection="1">
      <alignment vertical="center"/>
    </xf>
    <xf numFmtId="0" fontId="6" fillId="5" borderId="49" xfId="2" applyNumberFormat="1" applyFont="1" applyFill="1" applyBorder="1" applyAlignment="1" applyProtection="1">
      <alignment vertical="center"/>
    </xf>
    <xf numFmtId="5" fontId="6" fillId="5" borderId="49" xfId="2" applyNumberFormat="1" applyFont="1" applyFill="1" applyBorder="1" applyAlignment="1" applyProtection="1">
      <alignment horizontal="center" vertical="center"/>
    </xf>
    <xf numFmtId="178" fontId="6" fillId="5" borderId="49" xfId="2" applyNumberFormat="1" applyFont="1" applyFill="1" applyBorder="1" applyAlignment="1" applyProtection="1">
      <alignment vertical="center"/>
    </xf>
    <xf numFmtId="6" fontId="6" fillId="5" borderId="49" xfId="2" applyNumberFormat="1" applyFont="1" applyFill="1" applyBorder="1" applyAlignment="1" applyProtection="1">
      <alignment vertical="center"/>
    </xf>
    <xf numFmtId="6" fontId="6" fillId="5" borderId="49" xfId="2" applyNumberFormat="1" applyFont="1" applyFill="1" applyBorder="1" applyAlignment="1" applyProtection="1">
      <alignment horizontal="center" vertical="center"/>
    </xf>
    <xf numFmtId="0" fontId="0" fillId="5" borderId="49" xfId="0" applyNumberFormat="1" applyFont="1" applyFill="1" applyBorder="1" applyAlignment="1" applyProtection="1">
      <alignment vertical="center"/>
    </xf>
    <xf numFmtId="0" fontId="0" fillId="0" borderId="49" xfId="0" applyNumberFormat="1" applyFont="1" applyFill="1" applyBorder="1" applyAlignment="1" applyProtection="1">
      <alignment vertical="center"/>
    </xf>
    <xf numFmtId="0" fontId="0" fillId="0" borderId="50" xfId="0" applyNumberFormat="1" applyFont="1" applyFill="1" applyBorder="1" applyAlignment="1" applyProtection="1">
      <alignment vertical="center"/>
    </xf>
    <xf numFmtId="5" fontId="7" fillId="6" borderId="50" xfId="2" applyNumberFormat="1" applyFont="1" applyFill="1" applyBorder="1" applyAlignment="1" applyProtection="1">
      <alignment horizontal="center"/>
    </xf>
    <xf numFmtId="5" fontId="6" fillId="0" borderId="50" xfId="2" applyNumberFormat="1" applyFont="1" applyFill="1" applyBorder="1" applyAlignment="1" applyProtection="1">
      <alignment horizontal="center" vertical="center"/>
    </xf>
    <xf numFmtId="0" fontId="6" fillId="0" borderId="50" xfId="2" applyNumberFormat="1" applyFont="1" applyFill="1" applyBorder="1" applyAlignment="1" applyProtection="1"/>
    <xf numFmtId="5" fontId="7" fillId="6" borderId="11" xfId="2" applyNumberFormat="1" applyFont="1" applyFill="1" applyBorder="1" applyAlignment="1" applyProtection="1">
      <alignment horizontal="center"/>
    </xf>
    <xf numFmtId="0" fontId="10" fillId="4" borderId="51" xfId="2" applyNumberFormat="1" applyFont="1" applyFill="1" applyBorder="1" applyAlignment="1" applyProtection="1">
      <alignment horizontal="center" vertical="center"/>
    </xf>
    <xf numFmtId="5" fontId="10" fillId="5" borderId="49" xfId="2" applyNumberFormat="1" applyFont="1" applyFill="1" applyBorder="1" applyAlignment="1" applyProtection="1">
      <alignment horizontal="center" vertical="center"/>
    </xf>
    <xf numFmtId="9" fontId="6" fillId="5" borderId="52" xfId="2" applyNumberFormat="1" applyFont="1" applyFill="1" applyBorder="1" applyAlignment="1" applyProtection="1">
      <alignment horizontal="center" vertical="center"/>
    </xf>
    <xf numFmtId="5" fontId="7" fillId="6" borderId="53" xfId="2" applyNumberFormat="1" applyFont="1" applyFill="1" applyBorder="1" applyAlignment="1" applyProtection="1">
      <alignment horizontal="center"/>
    </xf>
    <xf numFmtId="0" fontId="0" fillId="0" borderId="54" xfId="0" applyNumberFormat="1" applyFont="1" applyFill="1" applyBorder="1" applyAlignment="1" applyProtection="1">
      <alignment vertical="center"/>
    </xf>
    <xf numFmtId="0" fontId="0" fillId="0" borderId="55" xfId="0" applyNumberFormat="1" applyFont="1" applyFill="1" applyBorder="1" applyAlignment="1" applyProtection="1">
      <alignment vertical="center"/>
    </xf>
    <xf numFmtId="0" fontId="0" fillId="0" borderId="56" xfId="0" applyNumberFormat="1" applyFont="1" applyFill="1" applyBorder="1" applyAlignment="1" applyProtection="1">
      <alignment vertical="center"/>
    </xf>
    <xf numFmtId="0" fontId="6" fillId="4" borderId="27" xfId="2" applyNumberFormat="1" applyFont="1" applyFill="1" applyBorder="1" applyAlignment="1" applyProtection="1">
      <alignment vertical="center"/>
    </xf>
    <xf numFmtId="0" fontId="1" fillId="0" borderId="0" xfId="0" applyNumberFormat="1" applyFont="1" applyFill="1" applyBorder="1" applyAlignment="1" applyProtection="1">
      <alignment vertical="center"/>
    </xf>
    <xf numFmtId="0" fontId="0" fillId="0" borderId="57" xfId="0" applyNumberFormat="1" applyFont="1" applyFill="1" applyBorder="1" applyAlignment="1" applyProtection="1">
      <alignment vertical="center"/>
    </xf>
    <xf numFmtId="0" fontId="0" fillId="3" borderId="31" xfId="0" applyNumberFormat="1" applyFont="1" applyFill="1" applyBorder="1" applyAlignment="1" applyProtection="1">
      <alignment vertical="center"/>
    </xf>
    <xf numFmtId="0" fontId="1" fillId="0" borderId="0" xfId="3">
      <alignment vertical="center"/>
    </xf>
    <xf numFmtId="0" fontId="1" fillId="0" borderId="58" xfId="3" applyBorder="1">
      <alignment vertical="center"/>
    </xf>
    <xf numFmtId="0" fontId="1" fillId="0" borderId="59" xfId="3" applyBorder="1">
      <alignment vertical="center"/>
    </xf>
    <xf numFmtId="0" fontId="1" fillId="0" borderId="60" xfId="3" applyBorder="1">
      <alignment vertical="center"/>
    </xf>
    <xf numFmtId="0" fontId="1" fillId="0" borderId="28" xfId="3" applyBorder="1">
      <alignment vertical="center"/>
    </xf>
    <xf numFmtId="0" fontId="1" fillId="0" borderId="0" xfId="3" applyBorder="1">
      <alignment vertical="center"/>
    </xf>
    <xf numFmtId="5" fontId="7" fillId="6" borderId="13" xfId="2" applyNumberFormat="1" applyFont="1" applyFill="1" applyBorder="1" applyAlignment="1" applyProtection="1">
      <alignment horizontal="center"/>
    </xf>
    <xf numFmtId="5" fontId="7" fillId="6" borderId="52" xfId="2" applyNumberFormat="1" applyFont="1" applyFill="1" applyBorder="1" applyAlignment="1" applyProtection="1">
      <alignment horizontal="center"/>
    </xf>
    <xf numFmtId="5" fontId="7" fillId="6" borderId="40" xfId="2" applyNumberFormat="1" applyFont="1" applyFill="1" applyBorder="1" applyAlignment="1" applyProtection="1">
      <alignment horizontal="center"/>
    </xf>
    <xf numFmtId="5" fontId="7" fillId="6" borderId="54" xfId="2" applyNumberFormat="1" applyFont="1" applyFill="1" applyBorder="1" applyAlignment="1" applyProtection="1">
      <alignment horizontal="center"/>
    </xf>
    <xf numFmtId="5" fontId="7" fillId="6" borderId="61" xfId="2" applyNumberFormat="1" applyFont="1" applyFill="1" applyBorder="1" applyAlignment="1" applyProtection="1">
      <alignment horizontal="center"/>
    </xf>
    <xf numFmtId="5" fontId="11" fillId="0" borderId="11" xfId="2" applyNumberFormat="1" applyFont="1" applyFill="1" applyBorder="1" applyAlignment="1" applyProtection="1">
      <alignment horizontal="center" vertical="center"/>
    </xf>
    <xf numFmtId="184" fontId="6" fillId="0" borderId="20" xfId="2" applyNumberFormat="1" applyFont="1" applyFill="1" applyBorder="1" applyAlignment="1" applyProtection="1">
      <alignment horizontal="center" vertical="center"/>
    </xf>
    <xf numFmtId="184" fontId="6" fillId="0" borderId="31" xfId="2" applyNumberFormat="1" applyFont="1" applyFill="1" applyBorder="1" applyAlignment="1" applyProtection="1">
      <alignment horizontal="center" vertical="center"/>
    </xf>
    <xf numFmtId="5" fontId="6" fillId="0" borderId="61" xfId="2" applyNumberFormat="1" applyFont="1" applyFill="1" applyBorder="1" applyAlignment="1" applyProtection="1">
      <alignment horizontal="center" vertical="center"/>
    </xf>
    <xf numFmtId="5" fontId="6" fillId="0" borderId="62" xfId="2" applyNumberFormat="1" applyFont="1" applyFill="1" applyBorder="1" applyAlignment="1" applyProtection="1">
      <alignment horizontal="center" vertical="center"/>
    </xf>
    <xf numFmtId="0" fontId="4" fillId="2" borderId="63" xfId="0" applyNumberFormat="1" applyFont="1" applyFill="1" applyBorder="1" applyAlignment="1" applyProtection="1">
      <alignment horizontal="center" vertical="center"/>
    </xf>
    <xf numFmtId="0" fontId="4" fillId="2" borderId="31" xfId="0" applyNumberFormat="1" applyFont="1" applyFill="1" applyBorder="1" applyAlignment="1" applyProtection="1">
      <alignment horizontal="center" vertical="center"/>
    </xf>
    <xf numFmtId="0" fontId="4" fillId="2" borderId="27" xfId="0" applyNumberFormat="1" applyFont="1" applyFill="1" applyBorder="1" applyAlignment="1" applyProtection="1">
      <alignment horizontal="center" vertical="center"/>
    </xf>
    <xf numFmtId="0" fontId="4" fillId="2" borderId="19" xfId="0" applyNumberFormat="1" applyFont="1" applyFill="1" applyBorder="1" applyAlignment="1" applyProtection="1">
      <alignment horizontal="center" vertical="center"/>
    </xf>
    <xf numFmtId="0" fontId="0" fillId="0" borderId="0" xfId="0" applyAlignment="1">
      <alignment vertical="center" wrapText="1"/>
    </xf>
    <xf numFmtId="0" fontId="14" fillId="0" borderId="0" xfId="0" applyFont="1">
      <alignment vertical="center"/>
    </xf>
    <xf numFmtId="0" fontId="3" fillId="0" borderId="0" xfId="0" applyFont="1">
      <alignment vertical="center"/>
    </xf>
    <xf numFmtId="0" fontId="15" fillId="0" borderId="0" xfId="0" applyFont="1">
      <alignment vertical="center"/>
    </xf>
  </cellXfs>
  <cellStyles count="4">
    <cellStyle name="標準" xfId="0" builtinId="0"/>
    <cellStyle name="標準 2" xfId="1" xr:uid="{00000000-0005-0000-0000-000001000000}"/>
    <cellStyle name="標準 3" xfId="2" xr:uid="{00000000-0005-0000-0000-000002000000}"/>
    <cellStyle name="標準_気づき" xfId="3"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mp"/></Relationships>
</file>

<file path=xl/drawings/_rels/drawing2.xml.rels><?xml version="1.0" encoding="UTF-8" standalone="yes"?>
<Relationships xmlns="http://schemas.openxmlformats.org/package/2006/relationships"><Relationship Id="rId8" Type="http://schemas.openxmlformats.org/officeDocument/2006/relationships/image" Target="../media/image9.tmp"/><Relationship Id="rId13" Type="http://schemas.openxmlformats.org/officeDocument/2006/relationships/image" Target="../media/image14.tmp"/><Relationship Id="rId3" Type="http://schemas.openxmlformats.org/officeDocument/2006/relationships/image" Target="../media/image4.tmp"/><Relationship Id="rId7" Type="http://schemas.openxmlformats.org/officeDocument/2006/relationships/image" Target="../media/image8.tmp"/><Relationship Id="rId12" Type="http://schemas.openxmlformats.org/officeDocument/2006/relationships/image" Target="../media/image13.tmp"/><Relationship Id="rId17" Type="http://schemas.openxmlformats.org/officeDocument/2006/relationships/image" Target="../media/image18.tmp"/><Relationship Id="rId2" Type="http://schemas.openxmlformats.org/officeDocument/2006/relationships/image" Target="../media/image3.tmp"/><Relationship Id="rId16" Type="http://schemas.openxmlformats.org/officeDocument/2006/relationships/image" Target="../media/image17.tmp"/><Relationship Id="rId1" Type="http://schemas.openxmlformats.org/officeDocument/2006/relationships/image" Target="../media/image2.tmp"/><Relationship Id="rId6" Type="http://schemas.openxmlformats.org/officeDocument/2006/relationships/image" Target="../media/image7.tmp"/><Relationship Id="rId11" Type="http://schemas.openxmlformats.org/officeDocument/2006/relationships/image" Target="../media/image12.tmp"/><Relationship Id="rId5" Type="http://schemas.openxmlformats.org/officeDocument/2006/relationships/image" Target="../media/image6.tmp"/><Relationship Id="rId15" Type="http://schemas.openxmlformats.org/officeDocument/2006/relationships/image" Target="../media/image16.tmp"/><Relationship Id="rId10" Type="http://schemas.openxmlformats.org/officeDocument/2006/relationships/image" Target="../media/image11.tmp"/><Relationship Id="rId4" Type="http://schemas.openxmlformats.org/officeDocument/2006/relationships/image" Target="../media/image5.tmp"/><Relationship Id="rId9" Type="http://schemas.openxmlformats.org/officeDocument/2006/relationships/image" Target="../media/image10.tmp"/><Relationship Id="rId14" Type="http://schemas.openxmlformats.org/officeDocument/2006/relationships/image" Target="../media/image15.tmp"/></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99061</xdr:rowOff>
    </xdr:from>
    <xdr:to>
      <xdr:col>8</xdr:col>
      <xdr:colOff>960897</xdr:colOff>
      <xdr:row>32</xdr:row>
      <xdr:rowOff>68581</xdr:rowOff>
    </xdr:to>
    <xdr:pic>
      <xdr:nvPicPr>
        <xdr:cNvPr id="3" name="図 2">
          <a:extLst>
            <a:ext uri="{FF2B5EF4-FFF2-40B4-BE49-F238E27FC236}">
              <a16:creationId xmlns:a16="http://schemas.microsoft.com/office/drawing/2014/main" id="{3F9C295B-0EED-4F0F-BB5A-1F029004388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434341"/>
          <a:ext cx="8969517" cy="49987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16</xdr:col>
      <xdr:colOff>138426</xdr:colOff>
      <xdr:row>40</xdr:row>
      <xdr:rowOff>145359</xdr:rowOff>
    </xdr:to>
    <xdr:pic>
      <xdr:nvPicPr>
        <xdr:cNvPr id="5" name="図 4">
          <a:extLst>
            <a:ext uri="{FF2B5EF4-FFF2-40B4-BE49-F238E27FC236}">
              <a16:creationId xmlns:a16="http://schemas.microsoft.com/office/drawing/2014/main" id="{4FC8DFD6-0075-4556-8102-B92F9220A5B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419100"/>
          <a:ext cx="14608806" cy="6683319"/>
        </a:xfrm>
        <a:prstGeom prst="rect">
          <a:avLst/>
        </a:prstGeom>
      </xdr:spPr>
    </xdr:pic>
    <xdr:clientData/>
  </xdr:twoCellAnchor>
  <xdr:twoCellAnchor editAs="oneCell">
    <xdr:from>
      <xdr:col>0</xdr:col>
      <xdr:colOff>0</xdr:colOff>
      <xdr:row>47</xdr:row>
      <xdr:rowOff>0</xdr:rowOff>
    </xdr:from>
    <xdr:to>
      <xdr:col>16</xdr:col>
      <xdr:colOff>123185</xdr:colOff>
      <xdr:row>86</xdr:row>
      <xdr:rowOff>137738</xdr:rowOff>
    </xdr:to>
    <xdr:pic>
      <xdr:nvPicPr>
        <xdr:cNvPr id="7" name="図 6">
          <a:extLst>
            <a:ext uri="{FF2B5EF4-FFF2-40B4-BE49-F238E27FC236}">
              <a16:creationId xmlns:a16="http://schemas.microsoft.com/office/drawing/2014/main" id="{6F47F6FD-E9C5-464B-AC2C-AEB99BA7E16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8747760"/>
          <a:ext cx="14593565" cy="6675698"/>
        </a:xfrm>
        <a:prstGeom prst="rect">
          <a:avLst/>
        </a:prstGeom>
      </xdr:spPr>
    </xdr:pic>
    <xdr:clientData/>
  </xdr:twoCellAnchor>
  <xdr:twoCellAnchor editAs="oneCell">
    <xdr:from>
      <xdr:col>0</xdr:col>
      <xdr:colOff>0</xdr:colOff>
      <xdr:row>92</xdr:row>
      <xdr:rowOff>0</xdr:rowOff>
    </xdr:from>
    <xdr:to>
      <xdr:col>16</xdr:col>
      <xdr:colOff>123185</xdr:colOff>
      <xdr:row>132</xdr:row>
      <xdr:rowOff>76788</xdr:rowOff>
    </xdr:to>
    <xdr:pic>
      <xdr:nvPicPr>
        <xdr:cNvPr id="9" name="図 8">
          <a:extLst>
            <a:ext uri="{FF2B5EF4-FFF2-40B4-BE49-F238E27FC236}">
              <a16:creationId xmlns:a16="http://schemas.microsoft.com/office/drawing/2014/main" id="{932C5739-B5AC-48F1-90FC-3F6F252BDFE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6543020"/>
          <a:ext cx="14593565" cy="6782388"/>
        </a:xfrm>
        <a:prstGeom prst="rect">
          <a:avLst/>
        </a:prstGeom>
      </xdr:spPr>
    </xdr:pic>
    <xdr:clientData/>
  </xdr:twoCellAnchor>
  <xdr:twoCellAnchor editAs="oneCell">
    <xdr:from>
      <xdr:col>0</xdr:col>
      <xdr:colOff>0</xdr:colOff>
      <xdr:row>139</xdr:row>
      <xdr:rowOff>0</xdr:rowOff>
    </xdr:from>
    <xdr:to>
      <xdr:col>16</xdr:col>
      <xdr:colOff>115564</xdr:colOff>
      <xdr:row>179</xdr:row>
      <xdr:rowOff>581</xdr:rowOff>
    </xdr:to>
    <xdr:pic>
      <xdr:nvPicPr>
        <xdr:cNvPr id="11" name="図 10">
          <a:extLst>
            <a:ext uri="{FF2B5EF4-FFF2-40B4-BE49-F238E27FC236}">
              <a16:creationId xmlns:a16="http://schemas.microsoft.com/office/drawing/2014/main" id="{2D27ED58-5E6A-44A6-B660-C87E04C3A3B6}"/>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24925020"/>
          <a:ext cx="14585944" cy="6706181"/>
        </a:xfrm>
        <a:prstGeom prst="rect">
          <a:avLst/>
        </a:prstGeom>
      </xdr:spPr>
    </xdr:pic>
    <xdr:clientData/>
  </xdr:twoCellAnchor>
  <xdr:twoCellAnchor editAs="oneCell">
    <xdr:from>
      <xdr:col>0</xdr:col>
      <xdr:colOff>0</xdr:colOff>
      <xdr:row>181</xdr:row>
      <xdr:rowOff>0</xdr:rowOff>
    </xdr:from>
    <xdr:to>
      <xdr:col>16</xdr:col>
      <xdr:colOff>107943</xdr:colOff>
      <xdr:row>221</xdr:row>
      <xdr:rowOff>61546</xdr:rowOff>
    </xdr:to>
    <xdr:pic>
      <xdr:nvPicPr>
        <xdr:cNvPr id="13" name="図 12">
          <a:extLst>
            <a:ext uri="{FF2B5EF4-FFF2-40B4-BE49-F238E27FC236}">
              <a16:creationId xmlns:a16="http://schemas.microsoft.com/office/drawing/2014/main" id="{3700657D-34B5-43A7-B06B-A3904B99D7B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32217360"/>
          <a:ext cx="14578323" cy="6767146"/>
        </a:xfrm>
        <a:prstGeom prst="rect">
          <a:avLst/>
        </a:prstGeom>
      </xdr:spPr>
    </xdr:pic>
    <xdr:clientData/>
  </xdr:twoCellAnchor>
  <xdr:twoCellAnchor editAs="oneCell">
    <xdr:from>
      <xdr:col>0</xdr:col>
      <xdr:colOff>0</xdr:colOff>
      <xdr:row>226</xdr:row>
      <xdr:rowOff>0</xdr:rowOff>
    </xdr:from>
    <xdr:to>
      <xdr:col>16</xdr:col>
      <xdr:colOff>130805</xdr:colOff>
      <xdr:row>266</xdr:row>
      <xdr:rowOff>46305</xdr:rowOff>
    </xdr:to>
    <xdr:pic>
      <xdr:nvPicPr>
        <xdr:cNvPr id="15" name="図 14">
          <a:extLst>
            <a:ext uri="{FF2B5EF4-FFF2-40B4-BE49-F238E27FC236}">
              <a16:creationId xmlns:a16="http://schemas.microsoft.com/office/drawing/2014/main" id="{E643393B-E6C5-4593-9B2F-E199C090CF0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40347900"/>
          <a:ext cx="14601185" cy="6751905"/>
        </a:xfrm>
        <a:prstGeom prst="rect">
          <a:avLst/>
        </a:prstGeom>
      </xdr:spPr>
    </xdr:pic>
    <xdr:clientData/>
  </xdr:twoCellAnchor>
  <xdr:twoCellAnchor editAs="oneCell">
    <xdr:from>
      <xdr:col>0</xdr:col>
      <xdr:colOff>0</xdr:colOff>
      <xdr:row>271</xdr:row>
      <xdr:rowOff>0</xdr:rowOff>
    </xdr:from>
    <xdr:to>
      <xdr:col>16</xdr:col>
      <xdr:colOff>130805</xdr:colOff>
      <xdr:row>310</xdr:row>
      <xdr:rowOff>152980</xdr:rowOff>
    </xdr:to>
    <xdr:pic>
      <xdr:nvPicPr>
        <xdr:cNvPr id="17" name="図 16">
          <a:extLst>
            <a:ext uri="{FF2B5EF4-FFF2-40B4-BE49-F238E27FC236}">
              <a16:creationId xmlns:a16="http://schemas.microsoft.com/office/drawing/2014/main" id="{D896D334-40EE-4D19-9553-12FC7F41693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48646080"/>
          <a:ext cx="14601185" cy="6690940"/>
        </a:xfrm>
        <a:prstGeom prst="rect">
          <a:avLst/>
        </a:prstGeom>
      </xdr:spPr>
    </xdr:pic>
    <xdr:clientData/>
  </xdr:twoCellAnchor>
  <xdr:twoCellAnchor editAs="oneCell">
    <xdr:from>
      <xdr:col>0</xdr:col>
      <xdr:colOff>0</xdr:colOff>
      <xdr:row>316</xdr:row>
      <xdr:rowOff>0</xdr:rowOff>
    </xdr:from>
    <xdr:to>
      <xdr:col>16</xdr:col>
      <xdr:colOff>107943</xdr:colOff>
      <xdr:row>356</xdr:row>
      <xdr:rowOff>38684</xdr:rowOff>
    </xdr:to>
    <xdr:pic>
      <xdr:nvPicPr>
        <xdr:cNvPr id="19" name="図 18">
          <a:extLst>
            <a:ext uri="{FF2B5EF4-FFF2-40B4-BE49-F238E27FC236}">
              <a16:creationId xmlns:a16="http://schemas.microsoft.com/office/drawing/2014/main" id="{56FC4978-F2E7-4485-B81E-93BEDDFE9B3C}"/>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56441340"/>
          <a:ext cx="14578323" cy="6744284"/>
        </a:xfrm>
        <a:prstGeom prst="rect">
          <a:avLst/>
        </a:prstGeom>
      </xdr:spPr>
    </xdr:pic>
    <xdr:clientData/>
  </xdr:twoCellAnchor>
  <xdr:twoCellAnchor editAs="oneCell">
    <xdr:from>
      <xdr:col>0</xdr:col>
      <xdr:colOff>0</xdr:colOff>
      <xdr:row>360</xdr:row>
      <xdr:rowOff>0</xdr:rowOff>
    </xdr:from>
    <xdr:to>
      <xdr:col>16</xdr:col>
      <xdr:colOff>130805</xdr:colOff>
      <xdr:row>399</xdr:row>
      <xdr:rowOff>160600</xdr:rowOff>
    </xdr:to>
    <xdr:pic>
      <xdr:nvPicPr>
        <xdr:cNvPr id="21" name="図 20">
          <a:extLst>
            <a:ext uri="{FF2B5EF4-FFF2-40B4-BE49-F238E27FC236}">
              <a16:creationId xmlns:a16="http://schemas.microsoft.com/office/drawing/2014/main" id="{3C4147F5-DB9B-4991-B207-0227669BE581}"/>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64068960"/>
          <a:ext cx="14601185" cy="6698560"/>
        </a:xfrm>
        <a:prstGeom prst="rect">
          <a:avLst/>
        </a:prstGeom>
      </xdr:spPr>
    </xdr:pic>
    <xdr:clientData/>
  </xdr:twoCellAnchor>
  <xdr:twoCellAnchor editAs="oneCell">
    <xdr:from>
      <xdr:col>0</xdr:col>
      <xdr:colOff>0</xdr:colOff>
      <xdr:row>405</xdr:row>
      <xdr:rowOff>0</xdr:rowOff>
    </xdr:from>
    <xdr:to>
      <xdr:col>16</xdr:col>
      <xdr:colOff>100323</xdr:colOff>
      <xdr:row>445</xdr:row>
      <xdr:rowOff>38684</xdr:rowOff>
    </xdr:to>
    <xdr:pic>
      <xdr:nvPicPr>
        <xdr:cNvPr id="23" name="図 22">
          <a:extLst>
            <a:ext uri="{FF2B5EF4-FFF2-40B4-BE49-F238E27FC236}">
              <a16:creationId xmlns:a16="http://schemas.microsoft.com/office/drawing/2014/main" id="{5A4A73D1-0654-4B04-987F-DAE8BECFFEC8}"/>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72031860"/>
          <a:ext cx="14570703" cy="6744284"/>
        </a:xfrm>
        <a:prstGeom prst="rect">
          <a:avLst/>
        </a:prstGeom>
      </xdr:spPr>
    </xdr:pic>
    <xdr:clientData/>
  </xdr:twoCellAnchor>
  <xdr:twoCellAnchor editAs="oneCell">
    <xdr:from>
      <xdr:col>0</xdr:col>
      <xdr:colOff>0</xdr:colOff>
      <xdr:row>450</xdr:row>
      <xdr:rowOff>0</xdr:rowOff>
    </xdr:from>
    <xdr:to>
      <xdr:col>16</xdr:col>
      <xdr:colOff>130805</xdr:colOff>
      <xdr:row>490</xdr:row>
      <xdr:rowOff>15822</xdr:rowOff>
    </xdr:to>
    <xdr:pic>
      <xdr:nvPicPr>
        <xdr:cNvPr id="27" name="図 26">
          <a:extLst>
            <a:ext uri="{FF2B5EF4-FFF2-40B4-BE49-F238E27FC236}">
              <a16:creationId xmlns:a16="http://schemas.microsoft.com/office/drawing/2014/main" id="{66C33A11-3619-4070-B945-7F56594ACA73}"/>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0" y="80162400"/>
          <a:ext cx="14601185" cy="6721422"/>
        </a:xfrm>
        <a:prstGeom prst="rect">
          <a:avLst/>
        </a:prstGeom>
      </xdr:spPr>
    </xdr:pic>
    <xdr:clientData/>
  </xdr:twoCellAnchor>
  <xdr:twoCellAnchor editAs="oneCell">
    <xdr:from>
      <xdr:col>0</xdr:col>
      <xdr:colOff>0</xdr:colOff>
      <xdr:row>496</xdr:row>
      <xdr:rowOff>0</xdr:rowOff>
    </xdr:from>
    <xdr:to>
      <xdr:col>16</xdr:col>
      <xdr:colOff>123185</xdr:colOff>
      <xdr:row>535</xdr:row>
      <xdr:rowOff>122497</xdr:rowOff>
    </xdr:to>
    <xdr:pic>
      <xdr:nvPicPr>
        <xdr:cNvPr id="29" name="図 28">
          <a:extLst>
            <a:ext uri="{FF2B5EF4-FFF2-40B4-BE49-F238E27FC236}">
              <a16:creationId xmlns:a16="http://schemas.microsoft.com/office/drawing/2014/main" id="{EB905509-8DBE-4398-840E-09B05C395291}"/>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0" y="88795860"/>
          <a:ext cx="14593565" cy="6660457"/>
        </a:xfrm>
        <a:prstGeom prst="rect">
          <a:avLst/>
        </a:prstGeom>
      </xdr:spPr>
    </xdr:pic>
    <xdr:clientData/>
  </xdr:twoCellAnchor>
  <xdr:twoCellAnchor editAs="oneCell">
    <xdr:from>
      <xdr:col>0</xdr:col>
      <xdr:colOff>0</xdr:colOff>
      <xdr:row>540</xdr:row>
      <xdr:rowOff>0</xdr:rowOff>
    </xdr:from>
    <xdr:to>
      <xdr:col>16</xdr:col>
      <xdr:colOff>107943</xdr:colOff>
      <xdr:row>580</xdr:row>
      <xdr:rowOff>38684</xdr:rowOff>
    </xdr:to>
    <xdr:pic>
      <xdr:nvPicPr>
        <xdr:cNvPr id="31" name="図 30">
          <a:extLst>
            <a:ext uri="{FF2B5EF4-FFF2-40B4-BE49-F238E27FC236}">
              <a16:creationId xmlns:a16="http://schemas.microsoft.com/office/drawing/2014/main" id="{D201F816-42C1-438E-875C-AF215239FA3D}"/>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0" y="97261680"/>
          <a:ext cx="14578323" cy="6744284"/>
        </a:xfrm>
        <a:prstGeom prst="rect">
          <a:avLst/>
        </a:prstGeom>
      </xdr:spPr>
    </xdr:pic>
    <xdr:clientData/>
  </xdr:twoCellAnchor>
  <xdr:twoCellAnchor editAs="oneCell">
    <xdr:from>
      <xdr:col>0</xdr:col>
      <xdr:colOff>0</xdr:colOff>
      <xdr:row>586</xdr:row>
      <xdr:rowOff>0</xdr:rowOff>
    </xdr:from>
    <xdr:to>
      <xdr:col>16</xdr:col>
      <xdr:colOff>130805</xdr:colOff>
      <xdr:row>625</xdr:row>
      <xdr:rowOff>152980</xdr:rowOff>
    </xdr:to>
    <xdr:pic>
      <xdr:nvPicPr>
        <xdr:cNvPr id="33" name="図 32">
          <a:extLst>
            <a:ext uri="{FF2B5EF4-FFF2-40B4-BE49-F238E27FC236}">
              <a16:creationId xmlns:a16="http://schemas.microsoft.com/office/drawing/2014/main" id="{C1672D7C-C9FD-4796-B6FA-A08F94FD99D3}"/>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0" y="105224580"/>
          <a:ext cx="14601185" cy="6690940"/>
        </a:xfrm>
        <a:prstGeom prst="rect">
          <a:avLst/>
        </a:prstGeom>
      </xdr:spPr>
    </xdr:pic>
    <xdr:clientData/>
  </xdr:twoCellAnchor>
  <xdr:twoCellAnchor editAs="oneCell">
    <xdr:from>
      <xdr:col>0</xdr:col>
      <xdr:colOff>0</xdr:colOff>
      <xdr:row>632</xdr:row>
      <xdr:rowOff>0</xdr:rowOff>
    </xdr:from>
    <xdr:to>
      <xdr:col>16</xdr:col>
      <xdr:colOff>130805</xdr:colOff>
      <xdr:row>671</xdr:row>
      <xdr:rowOff>145359</xdr:rowOff>
    </xdr:to>
    <xdr:pic>
      <xdr:nvPicPr>
        <xdr:cNvPr id="35" name="図 34">
          <a:extLst>
            <a:ext uri="{FF2B5EF4-FFF2-40B4-BE49-F238E27FC236}">
              <a16:creationId xmlns:a16="http://schemas.microsoft.com/office/drawing/2014/main" id="{8A3CE800-9271-432A-8975-EABCCE585DFA}"/>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0" y="113522760"/>
          <a:ext cx="14601185" cy="6683319"/>
        </a:xfrm>
        <a:prstGeom prst="rect">
          <a:avLst/>
        </a:prstGeom>
      </xdr:spPr>
    </xdr:pic>
    <xdr:clientData/>
  </xdr:twoCellAnchor>
  <xdr:twoCellAnchor editAs="oneCell">
    <xdr:from>
      <xdr:col>0</xdr:col>
      <xdr:colOff>0</xdr:colOff>
      <xdr:row>677</xdr:row>
      <xdr:rowOff>0</xdr:rowOff>
    </xdr:from>
    <xdr:to>
      <xdr:col>16</xdr:col>
      <xdr:colOff>153667</xdr:colOff>
      <xdr:row>717</xdr:row>
      <xdr:rowOff>581</xdr:rowOff>
    </xdr:to>
    <xdr:pic>
      <xdr:nvPicPr>
        <xdr:cNvPr id="37" name="図 36">
          <a:extLst>
            <a:ext uri="{FF2B5EF4-FFF2-40B4-BE49-F238E27FC236}">
              <a16:creationId xmlns:a16="http://schemas.microsoft.com/office/drawing/2014/main" id="{2D2D9D13-7C0C-4D39-A6B6-B09E174F77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0" y="121988580"/>
          <a:ext cx="14624047" cy="6706181"/>
        </a:xfrm>
        <a:prstGeom prst="rect">
          <a:avLst/>
        </a:prstGeom>
      </xdr:spPr>
    </xdr:pic>
    <xdr:clientData/>
  </xdr:twoCellAnchor>
  <xdr:twoCellAnchor editAs="oneCell">
    <xdr:from>
      <xdr:col>0</xdr:col>
      <xdr:colOff>0</xdr:colOff>
      <xdr:row>722</xdr:row>
      <xdr:rowOff>0</xdr:rowOff>
    </xdr:from>
    <xdr:to>
      <xdr:col>16</xdr:col>
      <xdr:colOff>123185</xdr:colOff>
      <xdr:row>762</xdr:row>
      <xdr:rowOff>15822</xdr:rowOff>
    </xdr:to>
    <xdr:pic>
      <xdr:nvPicPr>
        <xdr:cNvPr id="39" name="図 38">
          <a:extLst>
            <a:ext uri="{FF2B5EF4-FFF2-40B4-BE49-F238E27FC236}">
              <a16:creationId xmlns:a16="http://schemas.microsoft.com/office/drawing/2014/main" id="{A7B96C47-02DE-497B-B2A2-F8FEA03332B5}"/>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0" y="130119120"/>
          <a:ext cx="14593565" cy="672142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22"/>
  <sheetViews>
    <sheetView tabSelected="1" zoomScaleSheetLayoutView="100" workbookViewId="0">
      <selection activeCell="I3" sqref="I3"/>
    </sheetView>
  </sheetViews>
  <sheetFormatPr defaultColWidth="10" defaultRowHeight="13.5" customHeight="1"/>
  <cols>
    <col min="1" max="1" width="22.77734375" customWidth="1"/>
    <col min="2" max="2" width="13.6640625" customWidth="1"/>
    <col min="3" max="3" width="13.88671875" customWidth="1"/>
    <col min="4" max="4" width="15.6640625" customWidth="1"/>
    <col min="5" max="5" width="12.33203125" customWidth="1"/>
    <col min="6" max="6" width="12.21875" customWidth="1"/>
    <col min="7" max="7" width="13.21875" customWidth="1"/>
    <col min="9" max="9" width="15.77734375" customWidth="1"/>
    <col min="10" max="10" width="13.109375" customWidth="1"/>
    <col min="11" max="11" width="15.44140625" customWidth="1"/>
    <col min="12" max="12" width="17.6640625" customWidth="1"/>
  </cols>
  <sheetData>
    <row r="1" spans="1:12" ht="19.5" customHeight="1">
      <c r="A1" s="119"/>
      <c r="B1" s="131" t="s">
        <v>0</v>
      </c>
      <c r="C1" s="132"/>
      <c r="D1" s="133"/>
      <c r="E1" s="118"/>
      <c r="F1" s="134" t="s">
        <v>0</v>
      </c>
      <c r="G1" s="135"/>
      <c r="H1" s="120"/>
    </row>
    <row r="2" spans="1:12" ht="25.5" customHeight="1">
      <c r="A2" s="121" t="s">
        <v>1</v>
      </c>
      <c r="B2" s="136">
        <v>1000000</v>
      </c>
      <c r="C2" s="136"/>
      <c r="D2" s="136"/>
      <c r="E2" s="62" t="s">
        <v>2</v>
      </c>
      <c r="F2" s="137">
        <v>40544</v>
      </c>
      <c r="G2" s="138"/>
      <c r="H2" s="46"/>
      <c r="I2" s="46"/>
    </row>
    <row r="3" spans="1:12" ht="27" customHeight="1">
      <c r="A3" s="47" t="s">
        <v>3</v>
      </c>
      <c r="B3" s="139">
        <f>SUM(B2+D20)</f>
        <v>441693</v>
      </c>
      <c r="C3" s="139"/>
      <c r="D3" s="140"/>
      <c r="E3" s="48" t="s">
        <v>4</v>
      </c>
      <c r="F3" s="49">
        <v>0.02</v>
      </c>
      <c r="G3" s="50">
        <f>B3*F3</f>
        <v>8833.86</v>
      </c>
      <c r="H3" s="52" t="s">
        <v>5</v>
      </c>
      <c r="I3" s="53">
        <f>(B3-B2)</f>
        <v>-558307</v>
      </c>
      <c r="K3" s="122"/>
    </row>
    <row r="4" spans="1:12" s="101" customFormat="1" ht="17.25" customHeight="1">
      <c r="A4" s="96"/>
      <c r="B4" s="97"/>
      <c r="C4" s="97"/>
      <c r="D4" s="97"/>
      <c r="E4" s="98"/>
      <c r="F4" s="117" t="s">
        <v>0</v>
      </c>
      <c r="G4" s="97"/>
      <c r="H4" s="99"/>
      <c r="I4" s="100"/>
    </row>
    <row r="5" spans="1:12" ht="39" customHeight="1">
      <c r="A5" s="102" t="s">
        <v>75</v>
      </c>
      <c r="B5" s="103"/>
      <c r="C5" s="103"/>
      <c r="D5" s="115"/>
      <c r="E5" s="104"/>
      <c r="F5" s="116"/>
      <c r="G5" s="103"/>
      <c r="H5" s="105"/>
      <c r="I5" s="106"/>
      <c r="J5" s="107"/>
      <c r="K5" s="108"/>
      <c r="L5" s="108"/>
    </row>
    <row r="6" spans="1:12" ht="21" customHeight="1">
      <c r="A6" s="112" t="s">
        <v>6</v>
      </c>
      <c r="B6" s="110" t="s">
        <v>0</v>
      </c>
      <c r="C6" s="110" t="s">
        <v>0</v>
      </c>
      <c r="D6" s="111"/>
      <c r="E6" s="110" t="s">
        <v>0</v>
      </c>
      <c r="F6" s="113" t="s">
        <v>0</v>
      </c>
      <c r="G6" s="51"/>
      <c r="H6" s="46"/>
      <c r="I6" s="46"/>
      <c r="L6" s="109"/>
    </row>
    <row r="7" spans="1:12" ht="43.2">
      <c r="A7" s="114" t="s">
        <v>7</v>
      </c>
      <c r="B7" s="56" t="s">
        <v>8</v>
      </c>
      <c r="C7" s="57" t="s">
        <v>9</v>
      </c>
      <c r="D7" s="58" t="s">
        <v>10</v>
      </c>
      <c r="E7" s="59" t="s">
        <v>11</v>
      </c>
      <c r="F7" s="57" t="s">
        <v>12</v>
      </c>
      <c r="G7" s="59" t="s">
        <v>13</v>
      </c>
      <c r="H7" s="58" t="s">
        <v>14</v>
      </c>
      <c r="I7" s="60" t="s">
        <v>15</v>
      </c>
      <c r="J7" s="63" t="s">
        <v>16</v>
      </c>
      <c r="K7" s="57" t="s">
        <v>17</v>
      </c>
      <c r="L7" s="61" t="s">
        <v>18</v>
      </c>
    </row>
    <row r="8" spans="1:12" ht="24.9" customHeight="1">
      <c r="A8" s="55">
        <v>40544</v>
      </c>
      <c r="B8" s="64">
        <v>0</v>
      </c>
      <c r="C8" s="65">
        <v>0</v>
      </c>
      <c r="D8" s="83">
        <f t="shared" ref="D8:D19" si="0">SUM(B8-C8)</f>
        <v>0</v>
      </c>
      <c r="E8" s="66">
        <v>0</v>
      </c>
      <c r="F8" s="67">
        <v>0</v>
      </c>
      <c r="G8" s="66">
        <f t="shared" ref="G8:G19" si="1">SUM(E8+F8)</f>
        <v>0</v>
      </c>
      <c r="H8" s="68" t="e">
        <f t="shared" ref="H8:H19" si="2">E8/G8</f>
        <v>#DIV/0!</v>
      </c>
      <c r="I8" s="69" t="e">
        <f t="shared" ref="I8:I19" si="3">B8/E8</f>
        <v>#DIV/0!</v>
      </c>
      <c r="J8" s="69" t="e">
        <f t="shared" ref="J8:J19" si="4">C8/F8</f>
        <v>#DIV/0!</v>
      </c>
      <c r="K8" s="70" t="e">
        <f t="shared" ref="K8:K19" si="5">I8/J8</f>
        <v>#DIV/0!</v>
      </c>
      <c r="L8" s="71" t="e">
        <f t="shared" ref="L8:L19" si="6">B8/C8</f>
        <v>#DIV/0!</v>
      </c>
    </row>
    <row r="9" spans="1:12" ht="24.9" customHeight="1">
      <c r="A9" s="55">
        <v>40575</v>
      </c>
      <c r="B9" s="72">
        <v>30759</v>
      </c>
      <c r="C9" s="73">
        <v>0</v>
      </c>
      <c r="D9" s="83">
        <f t="shared" si="0"/>
        <v>30759</v>
      </c>
      <c r="E9" s="74">
        <v>3</v>
      </c>
      <c r="F9" s="74">
        <v>0</v>
      </c>
      <c r="G9" s="66">
        <f t="shared" si="1"/>
        <v>3</v>
      </c>
      <c r="H9" s="68">
        <f t="shared" si="2"/>
        <v>1</v>
      </c>
      <c r="I9" s="69">
        <f t="shared" si="3"/>
        <v>10253</v>
      </c>
      <c r="J9" s="69" t="e">
        <f t="shared" si="4"/>
        <v>#DIV/0!</v>
      </c>
      <c r="K9" s="70" t="e">
        <f t="shared" si="5"/>
        <v>#DIV/0!</v>
      </c>
      <c r="L9" s="71" t="e">
        <f t="shared" si="6"/>
        <v>#DIV/0!</v>
      </c>
    </row>
    <row r="10" spans="1:12" ht="24.9" customHeight="1">
      <c r="A10" s="55">
        <v>40603</v>
      </c>
      <c r="B10" s="72">
        <v>29285</v>
      </c>
      <c r="C10" s="73">
        <v>0</v>
      </c>
      <c r="D10" s="83">
        <f t="shared" si="0"/>
        <v>29285</v>
      </c>
      <c r="E10" s="74">
        <v>3</v>
      </c>
      <c r="F10" s="74">
        <v>0</v>
      </c>
      <c r="G10" s="66">
        <f t="shared" si="1"/>
        <v>3</v>
      </c>
      <c r="H10" s="68">
        <f t="shared" si="2"/>
        <v>1</v>
      </c>
      <c r="I10" s="69">
        <f t="shared" si="3"/>
        <v>9761.6666666666661</v>
      </c>
      <c r="J10" s="69" t="e">
        <f t="shared" si="4"/>
        <v>#DIV/0!</v>
      </c>
      <c r="K10" s="70" t="e">
        <f t="shared" si="5"/>
        <v>#DIV/0!</v>
      </c>
      <c r="L10" s="71" t="e">
        <f t="shared" si="6"/>
        <v>#DIV/0!</v>
      </c>
    </row>
    <row r="11" spans="1:12" ht="24.9" customHeight="1">
      <c r="A11" s="55">
        <v>40634</v>
      </c>
      <c r="B11" s="72">
        <v>117954</v>
      </c>
      <c r="C11" s="73">
        <v>0</v>
      </c>
      <c r="D11" s="83">
        <f t="shared" si="0"/>
        <v>117954</v>
      </c>
      <c r="E11" s="74">
        <v>3</v>
      </c>
      <c r="F11" s="74">
        <v>0</v>
      </c>
      <c r="G11" s="66">
        <f t="shared" si="1"/>
        <v>3</v>
      </c>
      <c r="H11" s="68">
        <f t="shared" si="2"/>
        <v>1</v>
      </c>
      <c r="I11" s="69">
        <f t="shared" si="3"/>
        <v>39318</v>
      </c>
      <c r="J11" s="69" t="e">
        <f t="shared" si="4"/>
        <v>#DIV/0!</v>
      </c>
      <c r="K11" s="70" t="e">
        <f t="shared" si="5"/>
        <v>#DIV/0!</v>
      </c>
      <c r="L11" s="71" t="e">
        <f t="shared" si="6"/>
        <v>#DIV/0!</v>
      </c>
    </row>
    <row r="12" spans="1:12" ht="24.9" customHeight="1">
      <c r="A12" s="55">
        <v>40664</v>
      </c>
      <c r="B12" s="72">
        <v>33127</v>
      </c>
      <c r="C12" s="65">
        <v>20908</v>
      </c>
      <c r="D12" s="83">
        <f t="shared" si="0"/>
        <v>12219</v>
      </c>
      <c r="E12" s="74">
        <v>3</v>
      </c>
      <c r="F12" s="74">
        <v>3</v>
      </c>
      <c r="G12" s="66">
        <f t="shared" si="1"/>
        <v>6</v>
      </c>
      <c r="H12" s="68">
        <f t="shared" si="2"/>
        <v>0.5</v>
      </c>
      <c r="I12" s="69">
        <f t="shared" si="3"/>
        <v>11042.333333333334</v>
      </c>
      <c r="J12" s="69">
        <f t="shared" si="4"/>
        <v>6969.333333333333</v>
      </c>
      <c r="K12" s="70">
        <f t="shared" si="5"/>
        <v>1.5844174478668454</v>
      </c>
      <c r="L12" s="71">
        <f t="shared" si="6"/>
        <v>1.5844174478668451</v>
      </c>
    </row>
    <row r="13" spans="1:12" ht="24.9" customHeight="1">
      <c r="A13" s="55">
        <v>40695</v>
      </c>
      <c r="B13" s="72">
        <v>0</v>
      </c>
      <c r="C13" s="73">
        <v>22101</v>
      </c>
      <c r="D13" s="83">
        <f t="shared" si="0"/>
        <v>-22101</v>
      </c>
      <c r="E13" s="74">
        <v>0</v>
      </c>
      <c r="F13" s="74">
        <v>3</v>
      </c>
      <c r="G13" s="66">
        <f t="shared" si="1"/>
        <v>3</v>
      </c>
      <c r="H13" s="68">
        <f t="shared" si="2"/>
        <v>0</v>
      </c>
      <c r="I13" s="69" t="e">
        <f t="shared" si="3"/>
        <v>#DIV/0!</v>
      </c>
      <c r="J13" s="69">
        <f t="shared" si="4"/>
        <v>7367</v>
      </c>
      <c r="K13" s="70" t="e">
        <f t="shared" si="5"/>
        <v>#DIV/0!</v>
      </c>
      <c r="L13" s="71">
        <f t="shared" si="6"/>
        <v>0</v>
      </c>
    </row>
    <row r="14" spans="1:12" ht="24.9" customHeight="1">
      <c r="A14" s="55">
        <v>40725</v>
      </c>
      <c r="B14" s="72">
        <v>34522</v>
      </c>
      <c r="C14" s="65">
        <v>0</v>
      </c>
      <c r="D14" s="83">
        <f t="shared" si="0"/>
        <v>34522</v>
      </c>
      <c r="E14" s="74">
        <v>3</v>
      </c>
      <c r="F14" s="74">
        <v>0</v>
      </c>
      <c r="G14" s="66">
        <f t="shared" si="1"/>
        <v>3</v>
      </c>
      <c r="H14" s="68">
        <f t="shared" si="2"/>
        <v>1</v>
      </c>
      <c r="I14" s="69">
        <f t="shared" si="3"/>
        <v>11507.333333333334</v>
      </c>
      <c r="J14" s="69" t="e">
        <f t="shared" si="4"/>
        <v>#DIV/0!</v>
      </c>
      <c r="K14" s="70" t="e">
        <f t="shared" si="5"/>
        <v>#DIV/0!</v>
      </c>
      <c r="L14" s="71" t="e">
        <f t="shared" si="6"/>
        <v>#DIV/0!</v>
      </c>
    </row>
    <row r="15" spans="1:12" ht="24.9" customHeight="1">
      <c r="A15" s="55">
        <v>40756</v>
      </c>
      <c r="B15" s="72">
        <v>0</v>
      </c>
      <c r="C15" s="65">
        <v>0</v>
      </c>
      <c r="D15" s="83">
        <f t="shared" si="0"/>
        <v>0</v>
      </c>
      <c r="E15" s="74">
        <v>0</v>
      </c>
      <c r="F15" s="74">
        <v>0</v>
      </c>
      <c r="G15" s="66">
        <f t="shared" si="1"/>
        <v>0</v>
      </c>
      <c r="H15" s="68" t="e">
        <f t="shared" si="2"/>
        <v>#DIV/0!</v>
      </c>
      <c r="I15" s="69" t="e">
        <f t="shared" si="3"/>
        <v>#DIV/0!</v>
      </c>
      <c r="J15" s="69" t="e">
        <f t="shared" si="4"/>
        <v>#DIV/0!</v>
      </c>
      <c r="K15" s="70" t="e">
        <f t="shared" si="5"/>
        <v>#DIV/0!</v>
      </c>
      <c r="L15" s="71" t="e">
        <f t="shared" si="6"/>
        <v>#DIV/0!</v>
      </c>
    </row>
    <row r="16" spans="1:12" ht="24.9" customHeight="1">
      <c r="A16" s="55">
        <v>40787</v>
      </c>
      <c r="B16" s="72">
        <v>0</v>
      </c>
      <c r="C16" s="65">
        <v>0</v>
      </c>
      <c r="D16" s="83">
        <f t="shared" si="0"/>
        <v>0</v>
      </c>
      <c r="E16" s="74">
        <v>0</v>
      </c>
      <c r="F16" s="74">
        <v>0</v>
      </c>
      <c r="G16" s="66">
        <f t="shared" si="1"/>
        <v>0</v>
      </c>
      <c r="H16" s="68" t="e">
        <f t="shared" si="2"/>
        <v>#DIV/0!</v>
      </c>
      <c r="I16" s="69" t="e">
        <f t="shared" si="3"/>
        <v>#DIV/0!</v>
      </c>
      <c r="J16" s="69" t="e">
        <f t="shared" si="4"/>
        <v>#DIV/0!</v>
      </c>
      <c r="K16" s="70" t="e">
        <f t="shared" si="5"/>
        <v>#DIV/0!</v>
      </c>
      <c r="L16" s="71" t="e">
        <f t="shared" si="6"/>
        <v>#DIV/0!</v>
      </c>
    </row>
    <row r="17" spans="1:12" ht="24.9" customHeight="1">
      <c r="A17" s="55">
        <v>40817</v>
      </c>
      <c r="B17" s="72">
        <v>21266</v>
      </c>
      <c r="C17" s="65">
        <v>782211</v>
      </c>
      <c r="D17" s="83">
        <f>SUM(B17-C17)</f>
        <v>-760945</v>
      </c>
      <c r="E17" s="74">
        <v>2</v>
      </c>
      <c r="F17" s="74">
        <v>2</v>
      </c>
      <c r="G17" s="66">
        <f t="shared" si="1"/>
        <v>4</v>
      </c>
      <c r="H17" s="68">
        <f t="shared" si="2"/>
        <v>0.5</v>
      </c>
      <c r="I17" s="69">
        <f t="shared" si="3"/>
        <v>10633</v>
      </c>
      <c r="J17" s="69">
        <f t="shared" si="4"/>
        <v>391105.5</v>
      </c>
      <c r="K17" s="70">
        <f t="shared" si="5"/>
        <v>2.7187037768581623E-2</v>
      </c>
      <c r="L17" s="71">
        <f t="shared" si="6"/>
        <v>2.7187037768581623E-2</v>
      </c>
    </row>
    <row r="18" spans="1:12" ht="24.9" customHeight="1">
      <c r="A18" s="55">
        <v>40848</v>
      </c>
      <c r="B18" s="72"/>
      <c r="C18" s="65"/>
      <c r="D18" s="83">
        <f t="shared" si="0"/>
        <v>0</v>
      </c>
      <c r="E18" s="74"/>
      <c r="F18" s="74"/>
      <c r="G18" s="66">
        <f t="shared" si="1"/>
        <v>0</v>
      </c>
      <c r="H18" s="68" t="e">
        <f t="shared" si="2"/>
        <v>#DIV/0!</v>
      </c>
      <c r="I18" s="69" t="e">
        <f t="shared" si="3"/>
        <v>#DIV/0!</v>
      </c>
      <c r="J18" s="69" t="e">
        <f t="shared" si="4"/>
        <v>#DIV/0!</v>
      </c>
      <c r="K18" s="70" t="e">
        <f t="shared" si="5"/>
        <v>#DIV/0!</v>
      </c>
      <c r="L18" s="71" t="e">
        <f t="shared" si="6"/>
        <v>#DIV/0!</v>
      </c>
    </row>
    <row r="19" spans="1:12" ht="24.9" customHeight="1">
      <c r="A19" s="55">
        <v>40878</v>
      </c>
      <c r="B19" s="75"/>
      <c r="C19" s="76"/>
      <c r="D19" s="84">
        <f t="shared" si="0"/>
        <v>0</v>
      </c>
      <c r="E19" s="77"/>
      <c r="F19" s="77"/>
      <c r="G19" s="78">
        <f t="shared" si="1"/>
        <v>0</v>
      </c>
      <c r="H19" s="79" t="e">
        <f t="shared" si="2"/>
        <v>#DIV/0!</v>
      </c>
      <c r="I19" s="80" t="e">
        <f t="shared" si="3"/>
        <v>#DIV/0!</v>
      </c>
      <c r="J19" s="80" t="e">
        <f t="shared" si="4"/>
        <v>#DIV/0!</v>
      </c>
      <c r="K19" s="81" t="e">
        <f t="shared" si="5"/>
        <v>#DIV/0!</v>
      </c>
      <c r="L19" s="82" t="e">
        <f t="shared" si="6"/>
        <v>#DIV/0!</v>
      </c>
    </row>
    <row r="20" spans="1:12" ht="24.9" customHeight="1">
      <c r="A20" s="85" t="s">
        <v>74</v>
      </c>
      <c r="B20" s="86">
        <f t="shared" ref="B20:G20" si="7">SUM(B8:B19)</f>
        <v>266913</v>
      </c>
      <c r="C20" s="87">
        <f t="shared" si="7"/>
        <v>825220</v>
      </c>
      <c r="D20" s="88">
        <f t="shared" si="7"/>
        <v>-558307</v>
      </c>
      <c r="E20" s="89">
        <f t="shared" si="7"/>
        <v>17</v>
      </c>
      <c r="F20" s="90">
        <f t="shared" si="7"/>
        <v>8</v>
      </c>
      <c r="G20" s="89">
        <f t="shared" si="7"/>
        <v>25</v>
      </c>
      <c r="H20" s="91" t="e">
        <f>AVERAGE(H8:H19)</f>
        <v>#DIV/0!</v>
      </c>
      <c r="I20" s="87" t="e">
        <f>AVERAGE(I8:I19)</f>
        <v>#DIV/0!</v>
      </c>
      <c r="J20" s="87" t="e">
        <f>AVERAGE(J8:J19)</f>
        <v>#DIV/0!</v>
      </c>
      <c r="K20" s="92" t="e">
        <f>AVERAGE(K8:K19)</f>
        <v>#DIV/0!</v>
      </c>
      <c r="L20" s="93" t="e">
        <f>AVERAGE(L8:L19)</f>
        <v>#DIV/0!</v>
      </c>
    </row>
    <row r="21" spans="1:12" ht="13.2">
      <c r="A21" s="54"/>
      <c r="J21" s="94"/>
      <c r="K21" s="95" t="s">
        <v>19</v>
      </c>
      <c r="L21" s="95" t="s">
        <v>20</v>
      </c>
    </row>
    <row r="22" spans="1:12" ht="13.2">
      <c r="A22" s="54"/>
    </row>
  </sheetData>
  <mergeCells count="5">
    <mergeCell ref="B1:D1"/>
    <mergeCell ref="F1:G1"/>
    <mergeCell ref="B2:D2"/>
    <mergeCell ref="F2:G2"/>
    <mergeCell ref="B3:D3"/>
  </mergeCells>
  <phoneticPr fontId="13"/>
  <pageMargins left="0.69861111111111107" right="0.69861111111111107" top="0.75" bottom="0.75" header="0.3" footer="0.3"/>
  <pageSetup paperSize="9" firstPageNumber="4294963191" orientation="portrait" horizontalDpi="1200"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63"/>
  <sheetViews>
    <sheetView zoomScaleSheetLayoutView="100" workbookViewId="0">
      <pane ySplit="1" topLeftCell="A23" activePane="bottomLeft" state="frozen"/>
      <selection pane="bottomLeft" activeCell="D46" sqref="D46"/>
    </sheetView>
  </sheetViews>
  <sheetFormatPr defaultColWidth="10" defaultRowHeight="13.5" customHeight="1"/>
  <cols>
    <col min="1" max="1" width="9.6640625" customWidth="1"/>
    <col min="3" max="3" width="17.21875" customWidth="1"/>
    <col min="4" max="4" width="32.77734375" customWidth="1"/>
    <col min="5" max="5" width="6.88671875" customWidth="1"/>
    <col min="6" max="6" width="15.88671875" customWidth="1"/>
    <col min="7" max="7" width="13.109375" customWidth="1"/>
    <col min="8" max="8" width="11.21875" customWidth="1"/>
    <col min="9" max="9" width="15.88671875" customWidth="1"/>
    <col min="11" max="11" width="18.33203125" customWidth="1"/>
    <col min="12" max="12" width="9" customWidth="1"/>
    <col min="15" max="15" width="15.88671875" customWidth="1"/>
  </cols>
  <sheetData>
    <row r="1" spans="1:15" ht="13.2">
      <c r="A1" s="39" t="s">
        <v>21</v>
      </c>
      <c r="B1" s="40" t="s">
        <v>22</v>
      </c>
      <c r="C1" s="40" t="s">
        <v>23</v>
      </c>
      <c r="D1" s="40" t="s">
        <v>24</v>
      </c>
      <c r="E1" s="40" t="s">
        <v>25</v>
      </c>
      <c r="F1" s="40" t="s">
        <v>26</v>
      </c>
      <c r="G1" s="40" t="s">
        <v>27</v>
      </c>
      <c r="H1" s="40" t="s">
        <v>28</v>
      </c>
      <c r="I1" s="40" t="s">
        <v>29</v>
      </c>
      <c r="J1" s="40" t="s">
        <v>30</v>
      </c>
      <c r="K1" s="40" t="s">
        <v>31</v>
      </c>
      <c r="L1" s="40" t="s">
        <v>32</v>
      </c>
      <c r="M1" s="40" t="s">
        <v>33</v>
      </c>
      <c r="N1" s="124" t="s">
        <v>34</v>
      </c>
      <c r="O1" s="41" t="s">
        <v>35</v>
      </c>
    </row>
    <row r="2" spans="1:15" ht="13.5" customHeight="1">
      <c r="A2" t="s">
        <v>75</v>
      </c>
      <c r="C2" t="s">
        <v>38</v>
      </c>
      <c r="D2" t="s">
        <v>39</v>
      </c>
      <c r="E2" t="s">
        <v>40</v>
      </c>
      <c r="F2" t="s">
        <v>41</v>
      </c>
      <c r="G2">
        <v>123.4</v>
      </c>
      <c r="H2" t="s">
        <v>40</v>
      </c>
      <c r="I2" t="s">
        <v>42</v>
      </c>
      <c r="J2">
        <v>124.15</v>
      </c>
      <c r="K2" t="s">
        <v>43</v>
      </c>
      <c r="L2" t="s">
        <v>44</v>
      </c>
      <c r="M2">
        <v>75</v>
      </c>
      <c r="N2">
        <v>0</v>
      </c>
      <c r="O2">
        <v>7500</v>
      </c>
    </row>
    <row r="3" spans="1:15" ht="13.2">
      <c r="M3" s="10"/>
      <c r="N3" s="10"/>
    </row>
    <row r="4" spans="1:15" ht="13.2">
      <c r="M4" s="10"/>
      <c r="N4" s="10"/>
    </row>
    <row r="5" spans="1:15" ht="13.2">
      <c r="M5" s="10"/>
      <c r="N5" s="10"/>
    </row>
    <row r="6" spans="1:15" ht="13.2">
      <c r="N6" s="10"/>
    </row>
    <row r="7" spans="1:15" ht="13.2">
      <c r="N7" s="10"/>
    </row>
    <row r="8" spans="1:15" ht="13.2">
      <c r="M8" s="10"/>
      <c r="N8" s="10"/>
    </row>
    <row r="9" spans="1:15" ht="13.2">
      <c r="M9" s="10"/>
      <c r="N9" s="10"/>
    </row>
    <row r="10" spans="1:15" ht="13.2">
      <c r="M10" s="10"/>
      <c r="N10" s="10"/>
    </row>
    <row r="11" spans="1:15" ht="13.2">
      <c r="M11" s="10"/>
      <c r="N11" s="10"/>
    </row>
    <row r="12" spans="1:15" ht="13.2">
      <c r="M12" s="10"/>
      <c r="N12" s="10"/>
    </row>
    <row r="13" spans="1:15" ht="13.2">
      <c r="M13" s="10"/>
      <c r="N13" s="10"/>
    </row>
    <row r="14" spans="1:15" ht="13.2">
      <c r="M14" s="10"/>
      <c r="N14" s="10"/>
    </row>
    <row r="15" spans="1:15" ht="13.2">
      <c r="M15" s="10"/>
      <c r="N15" s="10"/>
    </row>
    <row r="16" spans="1:15" ht="13.2">
      <c r="M16" s="10"/>
      <c r="N16" s="10"/>
    </row>
    <row r="17" spans="1:15" ht="13.2">
      <c r="M17" s="10"/>
      <c r="N17" s="10"/>
    </row>
    <row r="18" spans="1:15" ht="13.2">
      <c r="M18" s="10"/>
      <c r="N18" s="10"/>
    </row>
    <row r="19" spans="1:15" ht="13.2">
      <c r="M19" s="10"/>
      <c r="N19" s="10"/>
    </row>
    <row r="20" spans="1:15" ht="13.2">
      <c r="M20" s="10"/>
      <c r="N20" s="10"/>
    </row>
    <row r="21" spans="1:15" ht="13.2">
      <c r="M21" s="10"/>
      <c r="N21" s="10"/>
    </row>
    <row r="22" spans="1:15" ht="13.2">
      <c r="M22" s="10"/>
      <c r="N22" s="10"/>
    </row>
    <row r="23" spans="1:15" ht="13.2">
      <c r="M23" s="10"/>
      <c r="N23" s="10"/>
    </row>
    <row r="24" spans="1:15" ht="13.2">
      <c r="M24" s="10"/>
      <c r="N24" s="10"/>
    </row>
    <row r="25" spans="1:15" ht="13.2">
      <c r="M25" s="10"/>
      <c r="N25" s="10"/>
    </row>
    <row r="26" spans="1:15" ht="13.2">
      <c r="A26" s="42"/>
      <c r="B26" s="42"/>
      <c r="C26" s="42"/>
      <c r="D26" s="42"/>
      <c r="E26" s="42"/>
      <c r="F26" s="42"/>
      <c r="G26" s="42"/>
      <c r="H26" s="42"/>
      <c r="I26" s="42"/>
      <c r="J26" s="42"/>
      <c r="K26" s="42"/>
      <c r="L26" s="42"/>
      <c r="M26" s="43"/>
      <c r="N26" s="43"/>
      <c r="O26" s="42"/>
    </row>
    <row r="27" spans="1:15" ht="13.2">
      <c r="L27" s="44" t="s">
        <v>45</v>
      </c>
      <c r="M27" s="10">
        <v>75</v>
      </c>
      <c r="N27" s="10"/>
      <c r="O27">
        <v>7500</v>
      </c>
    </row>
    <row r="28" spans="1:15" ht="13.2">
      <c r="M28" s="10"/>
      <c r="N28" s="10"/>
    </row>
    <row r="29" spans="1:15" ht="13.2">
      <c r="M29" s="10"/>
      <c r="N29" s="10"/>
    </row>
    <row r="31" spans="1:15" ht="13.2">
      <c r="L31" s="11"/>
      <c r="M31" s="12"/>
      <c r="N31" s="12"/>
    </row>
    <row r="34" spans="3:9" ht="13.2">
      <c r="C34" s="141" t="s">
        <v>46</v>
      </c>
      <c r="D34" s="142"/>
      <c r="F34" s="143" t="s">
        <v>47</v>
      </c>
      <c r="G34" s="144"/>
      <c r="H34" s="28" t="s">
        <v>48</v>
      </c>
      <c r="I34" s="31" t="s">
        <v>49</v>
      </c>
    </row>
    <row r="35" spans="3:9" ht="13.2">
      <c r="C35" s="5" t="s">
        <v>50</v>
      </c>
      <c r="D35" s="6" t="s">
        <v>115</v>
      </c>
      <c r="F35" s="5"/>
      <c r="G35" s="15"/>
      <c r="H35" s="21"/>
      <c r="I35" s="24"/>
    </row>
    <row r="36" spans="3:9" ht="13.2">
      <c r="C36" s="2" t="s">
        <v>51</v>
      </c>
      <c r="D36" s="1">
        <v>18</v>
      </c>
      <c r="F36" s="2"/>
      <c r="G36" s="17"/>
      <c r="H36" s="22"/>
      <c r="I36" s="18"/>
    </row>
    <row r="37" spans="3:9" ht="13.2">
      <c r="C37" s="2" t="s">
        <v>52</v>
      </c>
      <c r="D37" s="1">
        <v>10</v>
      </c>
      <c r="F37" s="2"/>
      <c r="G37" s="17"/>
      <c r="H37" s="22"/>
      <c r="I37" s="18"/>
    </row>
    <row r="38" spans="3:9" ht="13.2">
      <c r="C38" s="2" t="s">
        <v>53</v>
      </c>
      <c r="D38" s="1">
        <v>28</v>
      </c>
      <c r="F38" s="2"/>
      <c r="G38" s="17"/>
      <c r="H38" s="22"/>
      <c r="I38" s="18"/>
    </row>
    <row r="39" spans="3:9" ht="13.2">
      <c r="C39" s="2" t="s">
        <v>54</v>
      </c>
      <c r="D39" s="1">
        <v>20</v>
      </c>
      <c r="F39" s="2"/>
      <c r="G39" s="17"/>
      <c r="H39" s="22"/>
      <c r="I39" s="18"/>
    </row>
    <row r="40" spans="3:9" ht="13.2">
      <c r="C40" s="2" t="s">
        <v>55</v>
      </c>
      <c r="D40" s="4">
        <v>8</v>
      </c>
      <c r="F40" s="2"/>
      <c r="G40" s="17"/>
      <c r="H40" s="22"/>
      <c r="I40" s="18"/>
    </row>
    <row r="41" spans="3:9" ht="13.2">
      <c r="C41" s="2" t="s">
        <v>56</v>
      </c>
      <c r="D41" s="1">
        <v>0</v>
      </c>
      <c r="F41" s="2"/>
      <c r="G41" s="17"/>
      <c r="H41" s="22"/>
      <c r="I41" s="18"/>
    </row>
    <row r="42" spans="3:9" ht="13.2">
      <c r="C42" s="8" t="s">
        <v>57</v>
      </c>
      <c r="D42" s="9"/>
      <c r="F42" s="2"/>
      <c r="G42" s="17"/>
      <c r="H42" s="22"/>
      <c r="I42" s="18"/>
    </row>
    <row r="43" spans="3:9" ht="13.2">
      <c r="C43" s="2" t="s">
        <v>58</v>
      </c>
      <c r="D43" s="1">
        <v>266913</v>
      </c>
      <c r="F43" s="2"/>
      <c r="G43" s="17"/>
      <c r="H43" s="22"/>
      <c r="I43" s="18"/>
    </row>
    <row r="44" spans="3:9" ht="13.2">
      <c r="C44" s="2" t="s">
        <v>59</v>
      </c>
      <c r="D44" s="4">
        <v>825220</v>
      </c>
      <c r="F44" s="2"/>
      <c r="G44" s="17"/>
      <c r="H44" s="22"/>
      <c r="I44" s="18"/>
    </row>
    <row r="45" spans="3:9" ht="13.2">
      <c r="C45" s="2" t="s">
        <v>60</v>
      </c>
      <c r="D45" s="1">
        <v>558307</v>
      </c>
      <c r="F45" s="5"/>
      <c r="G45" s="15"/>
      <c r="H45" s="21"/>
      <c r="I45" s="16"/>
    </row>
    <row r="46" spans="3:9" ht="13.2">
      <c r="C46" s="2" t="s">
        <v>15</v>
      </c>
      <c r="D46" s="13"/>
      <c r="F46" s="2"/>
      <c r="G46" s="17"/>
      <c r="H46" s="22"/>
      <c r="I46" s="18"/>
    </row>
    <row r="47" spans="3:9" ht="13.2">
      <c r="C47" s="2" t="s">
        <v>16</v>
      </c>
      <c r="D47" s="13"/>
      <c r="F47" s="2"/>
      <c r="G47" s="17"/>
      <c r="H47" s="22"/>
      <c r="I47" s="18"/>
    </row>
    <row r="48" spans="3:9" ht="13.2">
      <c r="C48" s="2" t="s">
        <v>61</v>
      </c>
      <c r="D48" s="1"/>
      <c r="F48" s="2"/>
      <c r="G48" s="17"/>
      <c r="H48" s="22"/>
      <c r="I48" s="18"/>
    </row>
    <row r="49" spans="3:10" ht="13.2">
      <c r="C49" s="2" t="s">
        <v>62</v>
      </c>
      <c r="D49" s="1"/>
      <c r="F49" s="2"/>
      <c r="G49" s="17"/>
      <c r="H49" s="22"/>
      <c r="I49" s="18"/>
    </row>
    <row r="50" spans="3:10" ht="13.2">
      <c r="C50" s="2" t="s">
        <v>63</v>
      </c>
      <c r="D50" s="14"/>
      <c r="F50" s="2"/>
      <c r="G50" s="17"/>
      <c r="H50" s="22"/>
      <c r="I50" s="18"/>
    </row>
    <row r="51" spans="3:10" ht="13.2">
      <c r="C51" s="3" t="s">
        <v>14</v>
      </c>
      <c r="D51" s="7"/>
      <c r="F51" s="2"/>
      <c r="G51" s="17"/>
      <c r="H51" s="22"/>
      <c r="I51" s="18"/>
    </row>
    <row r="52" spans="3:10" ht="13.2">
      <c r="F52" s="2"/>
      <c r="G52" s="17"/>
      <c r="H52" s="22"/>
      <c r="I52" s="18"/>
    </row>
    <row r="53" spans="3:10" ht="13.2">
      <c r="F53" s="3"/>
      <c r="G53" s="19"/>
      <c r="H53" s="23"/>
      <c r="I53" s="20"/>
    </row>
    <row r="54" spans="3:10" ht="13.2">
      <c r="F54" s="38" t="s">
        <v>45</v>
      </c>
      <c r="G54" s="45">
        <f>SUM(G35:G53)</f>
        <v>0</v>
      </c>
      <c r="H54" s="45">
        <f>SUM(H35:H53)</f>
        <v>0</v>
      </c>
      <c r="I54" s="45">
        <f>SUM(I35:I53)</f>
        <v>0</v>
      </c>
    </row>
    <row r="57" spans="3:10" ht="13.2">
      <c r="F57" s="143" t="s">
        <v>64</v>
      </c>
      <c r="G57" s="144"/>
      <c r="H57" s="28" t="s">
        <v>48</v>
      </c>
      <c r="I57" s="29" t="s">
        <v>49</v>
      </c>
      <c r="J57" s="30" t="s">
        <v>65</v>
      </c>
    </row>
    <row r="58" spans="3:10" ht="13.2">
      <c r="F58" s="5" t="s">
        <v>66</v>
      </c>
      <c r="G58" s="15">
        <v>0</v>
      </c>
      <c r="H58" s="21">
        <v>0</v>
      </c>
      <c r="I58" s="25">
        <v>0</v>
      </c>
      <c r="J58" s="26">
        <v>0</v>
      </c>
    </row>
    <row r="59" spans="3:10" ht="13.2">
      <c r="F59" s="2" t="s">
        <v>67</v>
      </c>
      <c r="G59" s="17">
        <v>0</v>
      </c>
      <c r="H59" s="17">
        <v>0</v>
      </c>
      <c r="I59" s="22">
        <v>0</v>
      </c>
      <c r="J59" s="27">
        <v>0</v>
      </c>
    </row>
    <row r="60" spans="3:10" ht="13.2">
      <c r="F60" s="2" t="s">
        <v>68</v>
      </c>
      <c r="G60" s="17">
        <v>0</v>
      </c>
      <c r="H60" s="17">
        <v>0</v>
      </c>
      <c r="I60" s="22">
        <v>0</v>
      </c>
      <c r="J60" s="27">
        <v>0</v>
      </c>
    </row>
    <row r="61" spans="3:10" ht="13.2">
      <c r="F61" s="2" t="s">
        <v>69</v>
      </c>
      <c r="G61" s="17">
        <v>0</v>
      </c>
      <c r="H61" s="17">
        <v>0</v>
      </c>
      <c r="I61" s="22">
        <v>0</v>
      </c>
      <c r="J61" s="27">
        <v>0</v>
      </c>
    </row>
    <row r="62" spans="3:10" ht="13.2">
      <c r="F62" s="33" t="s">
        <v>70</v>
      </c>
      <c r="G62" s="34">
        <v>0</v>
      </c>
      <c r="H62" s="34">
        <v>0</v>
      </c>
      <c r="I62" s="35">
        <v>0</v>
      </c>
      <c r="J62" s="36">
        <v>0</v>
      </c>
    </row>
    <row r="63" spans="3:10" ht="13.2">
      <c r="F63" s="32" t="s">
        <v>45</v>
      </c>
      <c r="G63" s="32"/>
      <c r="H63" s="32"/>
      <c r="I63" s="37"/>
      <c r="J63" s="123">
        <f>SUM(J58:J62)</f>
        <v>0</v>
      </c>
    </row>
  </sheetData>
  <mergeCells count="3">
    <mergeCell ref="C34:D34"/>
    <mergeCell ref="F34:G34"/>
    <mergeCell ref="F57:G57"/>
  </mergeCells>
  <phoneticPr fontId="13"/>
  <pageMargins left="0.69861111111111107" right="0.69861111111111107" top="0.75" bottom="0.75" header="0.3" footer="0.3"/>
  <pageSetup paperSize="9" firstPageNumber="4294963191" orientation="portrait" horizontalDpi="1200" copies="0"/>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63"/>
  <sheetViews>
    <sheetView zoomScaleSheetLayoutView="100" workbookViewId="0">
      <pane activePane="bottomRight" state="frozen"/>
      <selection activeCell="D21" sqref="D21"/>
    </sheetView>
  </sheetViews>
  <sheetFormatPr defaultColWidth="10" defaultRowHeight="13.5" customHeight="1"/>
  <cols>
    <col min="1" max="1" width="9.6640625" customWidth="1"/>
    <col min="3" max="3" width="17.21875" customWidth="1"/>
    <col min="4" max="4" width="32.77734375" customWidth="1"/>
    <col min="5" max="5" width="6.88671875" customWidth="1"/>
    <col min="6" max="6" width="15.88671875" customWidth="1"/>
    <col min="7" max="7" width="13.109375" customWidth="1"/>
    <col min="8" max="8" width="11.21875" customWidth="1"/>
    <col min="9" max="9" width="15.88671875" customWidth="1"/>
    <col min="11" max="11" width="18.33203125" customWidth="1"/>
    <col min="12" max="12" width="9" customWidth="1"/>
    <col min="15" max="15" width="15.88671875" customWidth="1"/>
  </cols>
  <sheetData>
    <row r="1" spans="1:15" ht="13.2">
      <c r="A1" s="39" t="s">
        <v>21</v>
      </c>
      <c r="B1" s="40" t="s">
        <v>22</v>
      </c>
      <c r="C1" s="40" t="s">
        <v>23</v>
      </c>
      <c r="D1" s="40" t="s">
        <v>24</v>
      </c>
      <c r="E1" s="40" t="s">
        <v>25</v>
      </c>
      <c r="F1" s="40" t="s">
        <v>26</v>
      </c>
      <c r="G1" s="40" t="s">
        <v>27</v>
      </c>
      <c r="H1" s="40" t="s">
        <v>28</v>
      </c>
      <c r="I1" s="40" t="s">
        <v>29</v>
      </c>
      <c r="J1" s="40" t="s">
        <v>30</v>
      </c>
      <c r="K1" s="40" t="s">
        <v>31</v>
      </c>
      <c r="L1" s="40" t="s">
        <v>32</v>
      </c>
      <c r="M1" s="40" t="s">
        <v>33</v>
      </c>
      <c r="N1" s="124" t="s">
        <v>34</v>
      </c>
      <c r="O1" s="41" t="s">
        <v>35</v>
      </c>
    </row>
    <row r="2" spans="1:15" ht="13.5" customHeight="1">
      <c r="A2" t="s">
        <v>36</v>
      </c>
      <c r="B2" t="s">
        <v>37</v>
      </c>
      <c r="C2" t="s">
        <v>38</v>
      </c>
      <c r="D2" t="s">
        <v>39</v>
      </c>
      <c r="E2" t="s">
        <v>40</v>
      </c>
      <c r="F2" t="s">
        <v>41</v>
      </c>
      <c r="G2">
        <v>123.4</v>
      </c>
      <c r="H2" t="s">
        <v>40</v>
      </c>
      <c r="I2" t="s">
        <v>42</v>
      </c>
      <c r="J2">
        <v>124.15</v>
      </c>
      <c r="K2" t="s">
        <v>43</v>
      </c>
      <c r="L2" t="s">
        <v>44</v>
      </c>
      <c r="M2">
        <v>75</v>
      </c>
      <c r="N2">
        <v>0</v>
      </c>
      <c r="O2">
        <v>7500</v>
      </c>
    </row>
    <row r="3" spans="1:15" ht="13.2">
      <c r="M3" s="10"/>
      <c r="N3" s="10"/>
    </row>
    <row r="4" spans="1:15" ht="13.2">
      <c r="M4" s="10"/>
      <c r="N4" s="10"/>
    </row>
    <row r="5" spans="1:15" ht="13.2">
      <c r="M5" s="10"/>
      <c r="N5" s="10"/>
    </row>
    <row r="6" spans="1:15" ht="13.2">
      <c r="N6" s="10"/>
    </row>
    <row r="7" spans="1:15" ht="13.2">
      <c r="N7" s="10"/>
    </row>
    <row r="8" spans="1:15" ht="13.2">
      <c r="M8" s="10"/>
      <c r="N8" s="10"/>
    </row>
    <row r="9" spans="1:15" ht="13.2">
      <c r="M9" s="10"/>
      <c r="N9" s="10"/>
    </row>
    <row r="10" spans="1:15" ht="13.2">
      <c r="M10" s="10"/>
      <c r="N10" s="10"/>
    </row>
    <row r="11" spans="1:15" ht="13.2">
      <c r="M11" s="10"/>
      <c r="N11" s="10"/>
    </row>
    <row r="12" spans="1:15" ht="13.2">
      <c r="M12" s="10"/>
      <c r="N12" s="10"/>
    </row>
    <row r="13" spans="1:15" ht="13.2">
      <c r="M13" s="10"/>
      <c r="N13" s="10"/>
    </row>
    <row r="14" spans="1:15" ht="13.2">
      <c r="M14" s="10"/>
      <c r="N14" s="10"/>
    </row>
    <row r="15" spans="1:15" ht="13.2">
      <c r="M15" s="10"/>
      <c r="N15" s="10"/>
    </row>
    <row r="16" spans="1:15" ht="13.2">
      <c r="M16" s="10"/>
      <c r="N16" s="10"/>
    </row>
    <row r="17" spans="1:15" ht="13.2">
      <c r="M17" s="10"/>
      <c r="N17" s="10"/>
    </row>
    <row r="18" spans="1:15" ht="13.2">
      <c r="M18" s="10"/>
      <c r="N18" s="10"/>
    </row>
    <row r="19" spans="1:15" ht="13.2">
      <c r="M19" s="10"/>
      <c r="N19" s="10"/>
    </row>
    <row r="20" spans="1:15" ht="13.2">
      <c r="M20" s="10"/>
      <c r="N20" s="10"/>
    </row>
    <row r="21" spans="1:15" ht="13.2">
      <c r="M21" s="10"/>
      <c r="N21" s="10"/>
    </row>
    <row r="22" spans="1:15" ht="13.2">
      <c r="M22" s="10"/>
      <c r="N22" s="10"/>
    </row>
    <row r="23" spans="1:15" ht="13.2">
      <c r="M23" s="10"/>
      <c r="N23" s="10"/>
    </row>
    <row r="24" spans="1:15" ht="13.2">
      <c r="M24" s="10"/>
      <c r="N24" s="10"/>
    </row>
    <row r="25" spans="1:15" ht="13.2">
      <c r="M25" s="10"/>
      <c r="N25" s="10"/>
    </row>
    <row r="26" spans="1:15" ht="13.2">
      <c r="A26" s="42"/>
      <c r="B26" s="42"/>
      <c r="C26" s="42"/>
      <c r="D26" s="42"/>
      <c r="E26" s="42"/>
      <c r="F26" s="42"/>
      <c r="G26" s="42"/>
      <c r="H26" s="42"/>
      <c r="I26" s="42"/>
      <c r="J26" s="42"/>
      <c r="K26" s="42"/>
      <c r="L26" s="42"/>
      <c r="M26" s="43"/>
      <c r="N26" s="43"/>
      <c r="O26" s="42"/>
    </row>
    <row r="27" spans="1:15" ht="13.2">
      <c r="L27" s="44" t="s">
        <v>45</v>
      </c>
      <c r="M27" s="10">
        <v>75</v>
      </c>
      <c r="N27" s="10"/>
      <c r="O27">
        <v>7500</v>
      </c>
    </row>
    <row r="28" spans="1:15" ht="13.2">
      <c r="M28" s="10"/>
      <c r="N28" s="10"/>
    </row>
    <row r="29" spans="1:15" ht="13.2">
      <c r="M29" s="10"/>
      <c r="N29" s="10"/>
    </row>
    <row r="31" spans="1:15" ht="13.2">
      <c r="L31" s="11"/>
      <c r="M31" s="12"/>
      <c r="N31" s="12"/>
    </row>
    <row r="34" spans="3:9" ht="13.2">
      <c r="C34" s="141" t="s">
        <v>46</v>
      </c>
      <c r="D34" s="142"/>
      <c r="F34" s="143" t="s">
        <v>47</v>
      </c>
      <c r="G34" s="144"/>
      <c r="H34" s="28" t="s">
        <v>48</v>
      </c>
      <c r="I34" s="31" t="s">
        <v>49</v>
      </c>
    </row>
    <row r="35" spans="3:9" ht="13.2">
      <c r="C35" s="5" t="s">
        <v>50</v>
      </c>
      <c r="D35" s="6"/>
      <c r="F35" s="5"/>
      <c r="G35" s="15"/>
      <c r="H35" s="21"/>
      <c r="I35" s="24"/>
    </row>
    <row r="36" spans="3:9" ht="13.2">
      <c r="C36" s="2" t="s">
        <v>51</v>
      </c>
      <c r="D36" s="1"/>
      <c r="F36" s="2"/>
      <c r="G36" s="17"/>
      <c r="H36" s="22"/>
      <c r="I36" s="18"/>
    </row>
    <row r="37" spans="3:9" ht="13.2">
      <c r="C37" s="2" t="s">
        <v>52</v>
      </c>
      <c r="D37" s="1"/>
      <c r="F37" s="2"/>
      <c r="G37" s="17"/>
      <c r="H37" s="22"/>
      <c r="I37" s="18"/>
    </row>
    <row r="38" spans="3:9" ht="13.2">
      <c r="C38" s="2" t="s">
        <v>53</v>
      </c>
      <c r="D38" s="1"/>
      <c r="F38" s="2"/>
      <c r="G38" s="17"/>
      <c r="H38" s="22"/>
      <c r="I38" s="18"/>
    </row>
    <row r="39" spans="3:9" ht="13.2">
      <c r="C39" s="2" t="s">
        <v>54</v>
      </c>
      <c r="D39" s="1"/>
      <c r="F39" s="2"/>
      <c r="G39" s="17"/>
      <c r="H39" s="22"/>
      <c r="I39" s="18"/>
    </row>
    <row r="40" spans="3:9" ht="13.2">
      <c r="C40" s="2" t="s">
        <v>55</v>
      </c>
      <c r="D40" s="4"/>
      <c r="F40" s="2"/>
      <c r="G40" s="17"/>
      <c r="H40" s="22"/>
      <c r="I40" s="18"/>
    </row>
    <row r="41" spans="3:9" ht="13.2">
      <c r="C41" s="2" t="s">
        <v>56</v>
      </c>
      <c r="D41" s="1"/>
      <c r="F41" s="2"/>
      <c r="G41" s="17"/>
      <c r="H41" s="22"/>
      <c r="I41" s="18"/>
    </row>
    <row r="42" spans="3:9" ht="13.2">
      <c r="C42" s="8" t="s">
        <v>57</v>
      </c>
      <c r="D42" s="9"/>
      <c r="F42" s="2"/>
      <c r="G42" s="17"/>
      <c r="H42" s="22"/>
      <c r="I42" s="18"/>
    </row>
    <row r="43" spans="3:9" ht="13.2">
      <c r="C43" s="2" t="s">
        <v>58</v>
      </c>
      <c r="D43" s="1"/>
      <c r="F43" s="2"/>
      <c r="G43" s="17"/>
      <c r="H43" s="22"/>
      <c r="I43" s="18"/>
    </row>
    <row r="44" spans="3:9" ht="13.2">
      <c r="C44" s="2" t="s">
        <v>59</v>
      </c>
      <c r="D44" s="4"/>
      <c r="F44" s="2"/>
      <c r="G44" s="17"/>
      <c r="H44" s="22"/>
      <c r="I44" s="18"/>
    </row>
    <row r="45" spans="3:9" ht="13.2">
      <c r="C45" s="2" t="s">
        <v>60</v>
      </c>
      <c r="D45" s="1"/>
      <c r="F45" s="5"/>
      <c r="G45" s="15"/>
      <c r="H45" s="21"/>
      <c r="I45" s="16"/>
    </row>
    <row r="46" spans="3:9" ht="13.2">
      <c r="C46" s="2" t="s">
        <v>15</v>
      </c>
      <c r="D46" s="13"/>
      <c r="F46" s="2"/>
      <c r="G46" s="17"/>
      <c r="H46" s="22"/>
      <c r="I46" s="18"/>
    </row>
    <row r="47" spans="3:9" ht="13.2">
      <c r="C47" s="2" t="s">
        <v>16</v>
      </c>
      <c r="D47" s="13"/>
      <c r="F47" s="2"/>
      <c r="G47" s="17"/>
      <c r="H47" s="22"/>
      <c r="I47" s="18"/>
    </row>
    <row r="48" spans="3:9" ht="13.2">
      <c r="C48" s="2" t="s">
        <v>61</v>
      </c>
      <c r="D48" s="1"/>
      <c r="F48" s="2"/>
      <c r="G48" s="17"/>
      <c r="H48" s="22"/>
      <c r="I48" s="18"/>
    </row>
    <row r="49" spans="3:10" ht="13.2">
      <c r="C49" s="2" t="s">
        <v>62</v>
      </c>
      <c r="D49" s="1"/>
      <c r="F49" s="2"/>
      <c r="G49" s="17"/>
      <c r="H49" s="22"/>
      <c r="I49" s="18"/>
    </row>
    <row r="50" spans="3:10" ht="13.2">
      <c r="C50" s="2" t="s">
        <v>63</v>
      </c>
      <c r="D50" s="14"/>
      <c r="F50" s="2"/>
      <c r="G50" s="17"/>
      <c r="H50" s="22"/>
      <c r="I50" s="18"/>
    </row>
    <row r="51" spans="3:10" ht="13.2">
      <c r="C51" s="3" t="s">
        <v>14</v>
      </c>
      <c r="D51" s="7"/>
      <c r="F51" s="2"/>
      <c r="G51" s="17"/>
      <c r="H51" s="22"/>
      <c r="I51" s="18"/>
    </row>
    <row r="52" spans="3:10" ht="13.2">
      <c r="F52" s="2"/>
      <c r="G52" s="17"/>
      <c r="H52" s="22"/>
      <c r="I52" s="18"/>
    </row>
    <row r="53" spans="3:10" ht="13.2">
      <c r="F53" s="3"/>
      <c r="G53" s="19"/>
      <c r="H53" s="23"/>
      <c r="I53" s="20"/>
    </row>
    <row r="54" spans="3:10" ht="13.2">
      <c r="F54" s="38" t="s">
        <v>45</v>
      </c>
      <c r="G54" s="45">
        <f>SUM(G35:G53)</f>
        <v>0</v>
      </c>
      <c r="H54" s="45">
        <f>SUM(H35:H53)</f>
        <v>0</v>
      </c>
      <c r="I54" s="45">
        <f>SUM(I35:I53)</f>
        <v>0</v>
      </c>
    </row>
    <row r="57" spans="3:10" ht="13.2">
      <c r="F57" s="143" t="s">
        <v>64</v>
      </c>
      <c r="G57" s="144"/>
      <c r="H57" s="28" t="s">
        <v>48</v>
      </c>
      <c r="I57" s="29" t="s">
        <v>49</v>
      </c>
      <c r="J57" s="30" t="s">
        <v>65</v>
      </c>
    </row>
    <row r="58" spans="3:10" ht="13.2">
      <c r="F58" s="5" t="s">
        <v>66</v>
      </c>
      <c r="G58" s="15">
        <v>0</v>
      </c>
      <c r="H58" s="21">
        <v>0</v>
      </c>
      <c r="I58" s="25">
        <v>0</v>
      </c>
      <c r="J58" s="26">
        <v>0</v>
      </c>
    </row>
    <row r="59" spans="3:10" ht="13.2">
      <c r="F59" s="2" t="s">
        <v>67</v>
      </c>
      <c r="G59" s="17">
        <v>0</v>
      </c>
      <c r="H59" s="17">
        <v>0</v>
      </c>
      <c r="I59" s="22">
        <v>0</v>
      </c>
      <c r="J59" s="27">
        <v>0</v>
      </c>
    </row>
    <row r="60" spans="3:10" ht="13.2">
      <c r="F60" s="2" t="s">
        <v>68</v>
      </c>
      <c r="G60" s="17">
        <v>0</v>
      </c>
      <c r="H60" s="17">
        <v>0</v>
      </c>
      <c r="I60" s="22">
        <v>0</v>
      </c>
      <c r="J60" s="27">
        <v>0</v>
      </c>
    </row>
    <row r="61" spans="3:10" ht="13.2">
      <c r="F61" s="2" t="s">
        <v>69</v>
      </c>
      <c r="G61" s="17">
        <v>0</v>
      </c>
      <c r="H61" s="17">
        <v>0</v>
      </c>
      <c r="I61" s="22">
        <v>0</v>
      </c>
      <c r="J61" s="27">
        <v>0</v>
      </c>
    </row>
    <row r="62" spans="3:10" ht="13.2">
      <c r="F62" s="33" t="s">
        <v>70</v>
      </c>
      <c r="G62" s="34">
        <v>0</v>
      </c>
      <c r="H62" s="34">
        <v>0</v>
      </c>
      <c r="I62" s="35">
        <v>0</v>
      </c>
      <c r="J62" s="36">
        <v>0</v>
      </c>
    </row>
    <row r="63" spans="3:10" ht="13.2">
      <c r="F63" s="32" t="s">
        <v>45</v>
      </c>
      <c r="G63" s="32"/>
      <c r="H63" s="32"/>
      <c r="I63" s="37"/>
      <c r="J63" s="123">
        <f>SUM(J58:J62)</f>
        <v>0</v>
      </c>
    </row>
  </sheetData>
  <mergeCells count="3">
    <mergeCell ref="C34:D34"/>
    <mergeCell ref="F34:G34"/>
    <mergeCell ref="F57:G57"/>
  </mergeCells>
  <phoneticPr fontId="13"/>
  <pageMargins left="0.69861111111111107" right="0.69861111111111107" top="0.75" bottom="0.75" header="0.3" footer="0.3"/>
  <pageSetup paperSize="9" firstPageNumber="4294963191" orientation="portrait" horizontalDpi="1200" verticalDpi="0" copies="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765"/>
  <sheetViews>
    <sheetView topLeftCell="A747" zoomScaleSheetLayoutView="100" workbookViewId="0">
      <selection activeCell="A771" sqref="A767:A771"/>
    </sheetView>
  </sheetViews>
  <sheetFormatPr defaultColWidth="8.88671875" defaultRowHeight="13.2"/>
  <cols>
    <col min="1" max="1" width="77.6640625" customWidth="1"/>
  </cols>
  <sheetData>
    <row r="1" spans="1:1" s="146" customFormat="1" ht="33">
      <c r="A1" s="146" t="s">
        <v>76</v>
      </c>
    </row>
    <row r="43" spans="1:1">
      <c r="A43" s="147" t="s">
        <v>77</v>
      </c>
    </row>
    <row r="44" spans="1:1" ht="42" customHeight="1">
      <c r="A44" s="145" t="s">
        <v>78</v>
      </c>
    </row>
    <row r="47" spans="1:1" ht="33">
      <c r="A47" s="146" t="s">
        <v>79</v>
      </c>
    </row>
    <row r="89" spans="1:1">
      <c r="A89" t="s">
        <v>80</v>
      </c>
    </row>
    <row r="90" spans="1:1">
      <c r="A90" s="145" t="s">
        <v>81</v>
      </c>
    </row>
    <row r="92" spans="1:1" ht="33">
      <c r="A92" s="148" t="s">
        <v>82</v>
      </c>
    </row>
    <row r="134" spans="1:1">
      <c r="A134" t="s">
        <v>83</v>
      </c>
    </row>
    <row r="135" spans="1:1" ht="39.6">
      <c r="A135" s="145" t="s">
        <v>84</v>
      </c>
    </row>
    <row r="137" spans="1:1">
      <c r="A137" t="s">
        <v>85</v>
      </c>
    </row>
    <row r="138" spans="1:1" ht="26.4">
      <c r="A138" s="145" t="s">
        <v>86</v>
      </c>
    </row>
    <row r="181" spans="1:1" ht="33">
      <c r="A181" s="146" t="s">
        <v>87</v>
      </c>
    </row>
    <row r="223" spans="1:1">
      <c r="A223" t="s">
        <v>80</v>
      </c>
    </row>
    <row r="224" spans="1:1" ht="39.6">
      <c r="A224" s="145" t="s">
        <v>88</v>
      </c>
    </row>
    <row r="226" spans="1:1" ht="33">
      <c r="A226" s="146" t="s">
        <v>89</v>
      </c>
    </row>
    <row r="268" spans="1:1">
      <c r="A268" t="s">
        <v>80</v>
      </c>
    </row>
    <row r="269" spans="1:1" ht="52.8">
      <c r="A269" s="145" t="s">
        <v>90</v>
      </c>
    </row>
    <row r="271" spans="1:1" ht="33">
      <c r="A271" s="148" t="s">
        <v>91</v>
      </c>
    </row>
    <row r="313" spans="1:1">
      <c r="A313" t="s">
        <v>80</v>
      </c>
    </row>
    <row r="314" spans="1:1">
      <c r="A314" t="s">
        <v>92</v>
      </c>
    </row>
    <row r="316" spans="1:1" ht="33">
      <c r="A316" s="146" t="s">
        <v>93</v>
      </c>
    </row>
    <row r="358" spans="1:1">
      <c r="A358" t="s">
        <v>94</v>
      </c>
    </row>
    <row r="360" spans="1:1" ht="33">
      <c r="A360" s="146" t="s">
        <v>95</v>
      </c>
    </row>
    <row r="402" spans="1:1">
      <c r="A402" t="s">
        <v>80</v>
      </c>
    </row>
    <row r="403" spans="1:1" ht="26.4">
      <c r="A403" s="145" t="s">
        <v>96</v>
      </c>
    </row>
    <row r="405" spans="1:1" ht="33">
      <c r="A405" s="146" t="s">
        <v>97</v>
      </c>
    </row>
    <row r="447" spans="1:1">
      <c r="A447" t="s">
        <v>80</v>
      </c>
    </row>
    <row r="448" spans="1:1" ht="39.6">
      <c r="A448" s="145" t="s">
        <v>98</v>
      </c>
    </row>
    <row r="450" spans="1:1" ht="33">
      <c r="A450" s="146" t="s">
        <v>99</v>
      </c>
    </row>
    <row r="492" spans="1:1">
      <c r="A492" t="s">
        <v>80</v>
      </c>
    </row>
    <row r="493" spans="1:1" ht="66">
      <c r="A493" s="145" t="s">
        <v>100</v>
      </c>
    </row>
    <row r="495" spans="1:1" ht="33">
      <c r="A495" s="146" t="s">
        <v>101</v>
      </c>
    </row>
    <row r="537" spans="1:1">
      <c r="A537" t="s">
        <v>80</v>
      </c>
    </row>
    <row r="538" spans="1:1" ht="79.2">
      <c r="A538" s="145" t="s">
        <v>102</v>
      </c>
    </row>
    <row r="540" spans="1:1" ht="33">
      <c r="A540" s="146" t="s">
        <v>103</v>
      </c>
    </row>
    <row r="582" spans="1:1">
      <c r="A582" t="s">
        <v>80</v>
      </c>
    </row>
    <row r="583" spans="1:1">
      <c r="A583" t="s">
        <v>104</v>
      </c>
    </row>
    <row r="585" spans="1:1" ht="33">
      <c r="A585" s="148" t="s">
        <v>105</v>
      </c>
    </row>
    <row r="628" spans="1:1">
      <c r="A628" t="s">
        <v>85</v>
      </c>
    </row>
    <row r="629" spans="1:1" ht="39.6">
      <c r="A629" s="145" t="s">
        <v>106</v>
      </c>
    </row>
    <row r="631" spans="1:1" ht="33">
      <c r="A631" s="146" t="s">
        <v>107</v>
      </c>
    </row>
    <row r="674" spans="1:1">
      <c r="A674" t="s">
        <v>108</v>
      </c>
    </row>
    <row r="675" spans="1:1" ht="66">
      <c r="A675" s="145" t="s">
        <v>109</v>
      </c>
    </row>
    <row r="677" spans="1:1" ht="33">
      <c r="A677" s="146" t="s">
        <v>110</v>
      </c>
    </row>
    <row r="719" spans="1:1">
      <c r="A719" t="s">
        <v>80</v>
      </c>
    </row>
    <row r="720" spans="1:1" ht="39.6">
      <c r="A720" s="145" t="s">
        <v>111</v>
      </c>
    </row>
    <row r="722" spans="1:1" ht="33">
      <c r="A722" s="148" t="s">
        <v>112</v>
      </c>
    </row>
    <row r="764" spans="1:1">
      <c r="A764" t="s">
        <v>80</v>
      </c>
    </row>
    <row r="765" spans="1:1" ht="66">
      <c r="A765" s="145" t="s">
        <v>113</v>
      </c>
    </row>
  </sheetData>
  <phoneticPr fontId="13"/>
  <pageMargins left="0.75" right="0.75" top="1" bottom="1" header="0.51111111111111107" footer="0.51111111111111107"/>
  <pageSetup paperSize="9" firstPageNumber="4294963191" orientation="portrait"/>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8"/>
  <sheetViews>
    <sheetView topLeftCell="A8" zoomScaleSheetLayoutView="100" workbookViewId="0">
      <selection activeCell="A8" sqref="A8"/>
    </sheetView>
  </sheetViews>
  <sheetFormatPr defaultColWidth="8.88671875" defaultRowHeight="13.2"/>
  <cols>
    <col min="1" max="1" width="105.21875" customWidth="1"/>
  </cols>
  <sheetData>
    <row r="1" spans="1:9">
      <c r="A1" s="126" t="s">
        <v>71</v>
      </c>
      <c r="B1" s="127"/>
      <c r="C1" s="127"/>
      <c r="D1" s="127"/>
      <c r="E1" s="127"/>
      <c r="F1" s="127"/>
      <c r="G1" s="127"/>
      <c r="H1" s="127"/>
      <c r="I1" s="130"/>
    </row>
    <row r="2" spans="1:9">
      <c r="A2" s="128" t="s">
        <v>72</v>
      </c>
      <c r="B2" s="129"/>
      <c r="C2" s="129"/>
      <c r="D2" s="129"/>
      <c r="E2" s="129"/>
      <c r="F2" s="129"/>
      <c r="G2" s="129"/>
      <c r="H2" s="129"/>
      <c r="I2" s="130"/>
    </row>
    <row r="3" spans="1:9">
      <c r="A3" s="125"/>
      <c r="D3" s="125"/>
    </row>
    <row r="7" spans="1:9">
      <c r="A7" t="s">
        <v>73</v>
      </c>
    </row>
    <row r="8" spans="1:9" ht="79.2">
      <c r="A8" s="145" t="s">
        <v>114</v>
      </c>
    </row>
  </sheetData>
  <phoneticPr fontId="13"/>
  <pageMargins left="0.75" right="0.75" top="1" bottom="1" header="0.51111111111111107" footer="0.51111111111111107"/>
  <pageSetup paperSize="9" firstPageNumber="4294963191" orientation="portrait"/>
  <headerFooter alignWithMargins="0"/>
</worksheet>
</file>

<file path=docProps/app.xml><?xml version="1.0" encoding="utf-8"?>
<Properties xmlns="http://schemas.openxmlformats.org/officeDocument/2006/extended-properties" xmlns:vt="http://schemas.openxmlformats.org/officeDocument/2006/docPropsVTypes">
  <Template/>
  <TotalTime>157255200</TotalTime>
  <Pages>0</Pages>
  <Words>0</Words>
  <Characters>0</Characters>
  <Application>Microsoft Excel</Application>
  <DocSecurity>0</DocSecurity>
  <PresentationFormat/>
  <Lines>0</Lines>
  <Paragraphs>0</Paragraphs>
  <Slides>0</Slides>
  <Notes>0</Notes>
  <HiddenSlides>0</HiddenSlides>
  <MMClips>0</MMClips>
  <ScaleCrop>false</ScaleCrop>
  <HeadingPairs>
    <vt:vector size="2" baseType="variant">
      <vt:variant>
        <vt:lpstr>ワークシート</vt:lpstr>
      </vt:variant>
      <vt:variant>
        <vt:i4>5</vt:i4>
      </vt:variant>
    </vt:vector>
  </HeadingPairs>
  <TitlesOfParts>
    <vt:vector size="5" baseType="lpstr">
      <vt:lpstr>ルール＆合計</vt:lpstr>
      <vt:lpstr>2015年7月</vt:lpstr>
      <vt:lpstr>2015年8月</vt:lpstr>
      <vt:lpstr>画像</vt:lpstr>
      <vt:lpstr>気づき</vt:lpstr>
    </vt:vector>
  </TitlesOfParts>
  <Manager/>
  <Company/>
  <LinksUpToDate>false</LinksUpToDate>
  <CharactersWithSpaces>0</CharactersWithSpaces>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YUUYA YAMAMURA</dc:creator>
  <cp:keywords/>
  <dc:description/>
  <cp:lastModifiedBy>81802</cp:lastModifiedBy>
  <cp:revision/>
  <cp:lastPrinted>1899-12-30T00:00:00Z</cp:lastPrinted>
  <dcterms:created xsi:type="dcterms:W3CDTF">2013-10-09T23:04:08Z</dcterms:created>
  <dcterms:modified xsi:type="dcterms:W3CDTF">2021-10-22T15:15:52Z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1041-6.6.0.2724</vt:lpwstr>
  </property>
</Properties>
</file>